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C:\Users\jremer\Desktop\Masterpieces\"/>
    </mc:Choice>
  </mc:AlternateContent>
  <bookViews>
    <workbookView xWindow="0" yWindow="0" windowWidth="21570" windowHeight="9480" xr2:uid="{00000000-000D-0000-FFFF-FFFF00000000}"/>
  </bookViews>
  <sheets>
    <sheet name="Request Form" sheetId="1" r:id="rId1"/>
    <sheet name="Tracking Form" sheetId="6" r:id="rId2"/>
    <sheet name="2-Tier Tracking" sheetId="8" r:id="rId3"/>
    <sheet name="3-Tier Tracking" sheetId="5" r:id="rId4"/>
    <sheet name="4-Tier Tracking" sheetId="9" r:id="rId5"/>
  </sheets>
  <definedNames>
    <definedName name="_xlnm.Print_Area" localSheetId="3">'3-Tier Tracking'!$A$1:$R$5</definedName>
    <definedName name="_xlnm.Print_Area" localSheetId="0">'Request Form'!$A$1:$J$38</definedName>
    <definedName name="_xlnm.Print_Area" localSheetId="1">'Tracking Form'!$A$1:$P$38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2" i="9" l="1"/>
  <c r="H82" i="9"/>
  <c r="I82" i="9"/>
  <c r="J82" i="9"/>
  <c r="K82" i="9"/>
  <c r="L82" i="9"/>
  <c r="M82" i="9"/>
  <c r="N82" i="9"/>
  <c r="G82" i="9"/>
  <c r="D82" i="9"/>
  <c r="E82" i="9"/>
  <c r="F82" i="9"/>
  <c r="C82" i="9"/>
  <c r="J27" i="6"/>
  <c r="N14" i="9"/>
  <c r="N18" i="9"/>
  <c r="N22" i="9"/>
  <c r="N26" i="9"/>
  <c r="N30" i="9"/>
  <c r="N34" i="9"/>
  <c r="N38" i="9"/>
  <c r="N42" i="9"/>
  <c r="N46" i="9"/>
  <c r="N50" i="9"/>
  <c r="N54" i="9"/>
  <c r="N58" i="9"/>
  <c r="N62" i="9"/>
  <c r="N66" i="9"/>
  <c r="N70" i="9"/>
  <c r="N74" i="9"/>
  <c r="N78" i="9"/>
  <c r="O14" i="9"/>
  <c r="O18" i="9" s="1"/>
  <c r="O22" i="9" s="1"/>
  <c r="O26" i="9" s="1"/>
  <c r="O30" i="9" s="1"/>
  <c r="O34" i="9" s="1"/>
  <c r="O38" i="9" s="1"/>
  <c r="O42" i="9" s="1"/>
  <c r="O46" i="9" s="1"/>
  <c r="O50" i="9" s="1"/>
  <c r="O54" i="9" s="1"/>
  <c r="O58" i="9" s="1"/>
  <c r="O62" i="9" s="1"/>
  <c r="O66" i="9" s="1"/>
  <c r="O70" i="9" s="1"/>
  <c r="O74" i="9" s="1"/>
  <c r="O78" i="9" s="1"/>
  <c r="O10" i="9"/>
  <c r="N10" i="9"/>
  <c r="O16" i="5"/>
  <c r="O19" i="5" s="1"/>
  <c r="O22" i="5" s="1"/>
  <c r="O25" i="5" s="1"/>
  <c r="O28" i="5" s="1"/>
  <c r="O31" i="5" s="1"/>
  <c r="O34" i="5" s="1"/>
  <c r="O37" i="5" s="1"/>
  <c r="O40" i="5" s="1"/>
  <c r="O43" i="5" s="1"/>
  <c r="O46" i="5" s="1"/>
  <c r="O49" i="5" s="1"/>
  <c r="O52" i="5" s="1"/>
  <c r="O55" i="5" s="1"/>
  <c r="O58" i="5" s="1"/>
  <c r="O61" i="5" s="1"/>
  <c r="O13" i="5"/>
  <c r="O10" i="5"/>
  <c r="O64" i="5"/>
  <c r="L64" i="5"/>
  <c r="N64" i="5"/>
  <c r="N13" i="5"/>
  <c r="N16" i="5"/>
  <c r="N19" i="5"/>
  <c r="N22" i="5"/>
  <c r="N25" i="5"/>
  <c r="N28" i="5"/>
  <c r="N31" i="5"/>
  <c r="N34" i="5"/>
  <c r="N37" i="5"/>
  <c r="N40" i="5"/>
  <c r="N43" i="5"/>
  <c r="N46" i="5"/>
  <c r="N49" i="5"/>
  <c r="N52" i="5"/>
  <c r="N55" i="5"/>
  <c r="N58" i="5"/>
  <c r="N61" i="5"/>
  <c r="N10" i="5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G10" i="8"/>
  <c r="L46" i="8" l="1"/>
  <c r="L27" i="6"/>
  <c r="F14" i="1" l="1"/>
  <c r="B82" i="9" l="1"/>
  <c r="G81" i="9"/>
  <c r="G80" i="9"/>
  <c r="G79" i="9"/>
  <c r="J78" i="9"/>
  <c r="G78" i="9"/>
  <c r="G77" i="9"/>
  <c r="G76" i="9"/>
  <c r="G75" i="9"/>
  <c r="J74" i="9"/>
  <c r="G74" i="9"/>
  <c r="G73" i="9"/>
  <c r="G72" i="9"/>
  <c r="G71" i="9"/>
  <c r="J70" i="9"/>
  <c r="G70" i="9"/>
  <c r="G69" i="9"/>
  <c r="G68" i="9"/>
  <c r="G67" i="9"/>
  <c r="J66" i="9"/>
  <c r="G66" i="9"/>
  <c r="G65" i="9"/>
  <c r="G64" i="9"/>
  <c r="G63" i="9"/>
  <c r="J62" i="9"/>
  <c r="G62" i="9"/>
  <c r="G61" i="9"/>
  <c r="G60" i="9"/>
  <c r="G59" i="9"/>
  <c r="J58" i="9"/>
  <c r="G58" i="9"/>
  <c r="G57" i="9"/>
  <c r="G56" i="9"/>
  <c r="G55" i="9"/>
  <c r="J54" i="9"/>
  <c r="G54" i="9"/>
  <c r="G53" i="9"/>
  <c r="G52" i="9"/>
  <c r="G51" i="9"/>
  <c r="J50" i="9"/>
  <c r="G50" i="9"/>
  <c r="G49" i="9"/>
  <c r="G48" i="9"/>
  <c r="G47" i="9"/>
  <c r="J46" i="9"/>
  <c r="G46" i="9"/>
  <c r="G45" i="9"/>
  <c r="G44" i="9"/>
  <c r="G43" i="9"/>
  <c r="J42" i="9"/>
  <c r="G42" i="9"/>
  <c r="G41" i="9"/>
  <c r="G40" i="9"/>
  <c r="G39" i="9"/>
  <c r="J38" i="9"/>
  <c r="G38" i="9"/>
  <c r="G37" i="9"/>
  <c r="G36" i="9"/>
  <c r="G35" i="9"/>
  <c r="J34" i="9"/>
  <c r="G34" i="9"/>
  <c r="G33" i="9"/>
  <c r="G32" i="9"/>
  <c r="G31" i="9"/>
  <c r="J30" i="9"/>
  <c r="G30" i="9"/>
  <c r="G29" i="9"/>
  <c r="G28" i="9"/>
  <c r="G27" i="9"/>
  <c r="J26" i="9"/>
  <c r="G26" i="9"/>
  <c r="G25" i="9"/>
  <c r="G24" i="9"/>
  <c r="G23" i="9"/>
  <c r="J22" i="9"/>
  <c r="G22" i="9"/>
  <c r="G21" i="9"/>
  <c r="G20" i="9"/>
  <c r="G19" i="9"/>
  <c r="J18" i="9"/>
  <c r="G18" i="9"/>
  <c r="G17" i="9"/>
  <c r="G16" i="9"/>
  <c r="G15" i="9"/>
  <c r="J14" i="9"/>
  <c r="G14" i="9"/>
  <c r="G13" i="9"/>
  <c r="G12" i="9"/>
  <c r="G11" i="9"/>
  <c r="J10" i="9"/>
  <c r="G10" i="9"/>
  <c r="M64" i="5"/>
  <c r="K64" i="5"/>
  <c r="I64" i="5"/>
  <c r="H64" i="5"/>
  <c r="F64" i="5"/>
  <c r="E64" i="5"/>
  <c r="D64" i="5"/>
  <c r="C64" i="5"/>
  <c r="B64" i="5"/>
  <c r="G63" i="5"/>
  <c r="G62" i="5"/>
  <c r="J61" i="5"/>
  <c r="G61" i="5"/>
  <c r="G60" i="5"/>
  <c r="G59" i="5"/>
  <c r="J58" i="5"/>
  <c r="G58" i="5"/>
  <c r="G57" i="5"/>
  <c r="G56" i="5"/>
  <c r="J55" i="5"/>
  <c r="G55" i="5"/>
  <c r="G54" i="5"/>
  <c r="G53" i="5"/>
  <c r="J52" i="5"/>
  <c r="G52" i="5"/>
  <c r="G51" i="5"/>
  <c r="G50" i="5"/>
  <c r="J49" i="5"/>
  <c r="G49" i="5"/>
  <c r="G48" i="5"/>
  <c r="G47" i="5"/>
  <c r="J46" i="5"/>
  <c r="G46" i="5"/>
  <c r="G45" i="5"/>
  <c r="G44" i="5"/>
  <c r="J43" i="5"/>
  <c r="G43" i="5"/>
  <c r="G42" i="5"/>
  <c r="G41" i="5"/>
  <c r="J40" i="5"/>
  <c r="G40" i="5"/>
  <c r="G39" i="5"/>
  <c r="G38" i="5"/>
  <c r="J37" i="5"/>
  <c r="G37" i="5"/>
  <c r="G36" i="5"/>
  <c r="G35" i="5"/>
  <c r="J34" i="5"/>
  <c r="G34" i="5"/>
  <c r="G33" i="5"/>
  <c r="G32" i="5"/>
  <c r="J31" i="5"/>
  <c r="G31" i="5"/>
  <c r="G30" i="5"/>
  <c r="G29" i="5"/>
  <c r="J28" i="5"/>
  <c r="G28" i="5"/>
  <c r="G27" i="5"/>
  <c r="G26" i="5"/>
  <c r="J25" i="5"/>
  <c r="G25" i="5"/>
  <c r="G24" i="5"/>
  <c r="G23" i="5"/>
  <c r="J22" i="5"/>
  <c r="G22" i="5"/>
  <c r="G21" i="5"/>
  <c r="G20" i="5"/>
  <c r="J19" i="5"/>
  <c r="G19" i="5"/>
  <c r="G18" i="5"/>
  <c r="G17" i="5"/>
  <c r="J16" i="5"/>
  <c r="G16" i="5"/>
  <c r="G15" i="5"/>
  <c r="G14" i="5"/>
  <c r="J13" i="5"/>
  <c r="J64" i="5" s="1"/>
  <c r="G13" i="5"/>
  <c r="G12" i="5"/>
  <c r="G11" i="5"/>
  <c r="J10" i="5"/>
  <c r="G10" i="5"/>
  <c r="G64" i="5" s="1"/>
  <c r="M46" i="8"/>
  <c r="K46" i="8"/>
  <c r="I46" i="8"/>
  <c r="H46" i="8"/>
  <c r="F46" i="8"/>
  <c r="E46" i="8"/>
  <c r="D46" i="8"/>
  <c r="C46" i="8"/>
  <c r="B46" i="8"/>
  <c r="G45" i="8"/>
  <c r="J44" i="8"/>
  <c r="N44" i="8" s="1"/>
  <c r="G44" i="8"/>
  <c r="G43" i="8"/>
  <c r="J42" i="8"/>
  <c r="N42" i="8" s="1"/>
  <c r="G42" i="8"/>
  <c r="G41" i="8"/>
  <c r="J40" i="8"/>
  <c r="N40" i="8" s="1"/>
  <c r="G40" i="8"/>
  <c r="G39" i="8"/>
  <c r="J38" i="8"/>
  <c r="N38" i="8" s="1"/>
  <c r="G38" i="8"/>
  <c r="G37" i="8"/>
  <c r="J36" i="8"/>
  <c r="N36" i="8" s="1"/>
  <c r="G36" i="8"/>
  <c r="G35" i="8"/>
  <c r="J34" i="8"/>
  <c r="N34" i="8" s="1"/>
  <c r="G34" i="8"/>
  <c r="G33" i="8"/>
  <c r="J32" i="8"/>
  <c r="N32" i="8" s="1"/>
  <c r="G32" i="8"/>
  <c r="G31" i="8"/>
  <c r="J30" i="8"/>
  <c r="N30" i="8" s="1"/>
  <c r="G30" i="8"/>
  <c r="G29" i="8"/>
  <c r="J28" i="8"/>
  <c r="N28" i="8" s="1"/>
  <c r="G28" i="8"/>
  <c r="G27" i="8"/>
  <c r="J26" i="8"/>
  <c r="N26" i="8" s="1"/>
  <c r="G26" i="8"/>
  <c r="G25" i="8"/>
  <c r="J24" i="8"/>
  <c r="N24" i="8" s="1"/>
  <c r="G24" i="8"/>
  <c r="G23" i="8"/>
  <c r="J22" i="8"/>
  <c r="N22" i="8" s="1"/>
  <c r="G22" i="8"/>
  <c r="G21" i="8"/>
  <c r="J20" i="8"/>
  <c r="N20" i="8" s="1"/>
  <c r="G20" i="8"/>
  <c r="G19" i="8"/>
  <c r="J18" i="8"/>
  <c r="N18" i="8" s="1"/>
  <c r="G18" i="8"/>
  <c r="G17" i="8"/>
  <c r="J16" i="8"/>
  <c r="N16" i="8" s="1"/>
  <c r="G16" i="8"/>
  <c r="G15" i="8"/>
  <c r="J14" i="8"/>
  <c r="N14" i="8" s="1"/>
  <c r="G14" i="8"/>
  <c r="G13" i="8"/>
  <c r="J12" i="8"/>
  <c r="N12" i="8" s="1"/>
  <c r="G12" i="8"/>
  <c r="G11" i="8"/>
  <c r="J10" i="8"/>
  <c r="N10" i="8" s="1"/>
  <c r="O10" i="8" l="1"/>
  <c r="O12" i="8" s="1"/>
  <c r="O14" i="8" s="1"/>
  <c r="O16" i="8" s="1"/>
  <c r="O18" i="8" s="1"/>
  <c r="O20" i="8" s="1"/>
  <c r="O22" i="8" s="1"/>
  <c r="O24" i="8" s="1"/>
  <c r="O26" i="8" s="1"/>
  <c r="O28" i="8" s="1"/>
  <c r="O30" i="8" s="1"/>
  <c r="O32" i="8" s="1"/>
  <c r="O34" i="8" s="1"/>
  <c r="O36" i="8" s="1"/>
  <c r="O38" i="8" s="1"/>
  <c r="O40" i="8" s="1"/>
  <c r="O42" i="8" s="1"/>
  <c r="O44" i="8" s="1"/>
  <c r="G46" i="8"/>
  <c r="J46" i="8"/>
  <c r="N46" i="8" s="1"/>
  <c r="O46" i="8" l="1"/>
  <c r="J19" i="6"/>
  <c r="M27" i="6"/>
  <c r="K27" i="6"/>
  <c r="I27" i="6"/>
  <c r="H27" i="6"/>
  <c r="J26" i="6"/>
  <c r="J25" i="6"/>
  <c r="J24" i="6"/>
  <c r="J23" i="6"/>
  <c r="J22" i="6"/>
  <c r="J21" i="6"/>
  <c r="F27" i="6"/>
  <c r="G26" i="6"/>
  <c r="O26" i="6" s="1"/>
  <c r="E27" i="6"/>
  <c r="D27" i="6"/>
  <c r="C27" i="6"/>
  <c r="G25" i="6"/>
  <c r="O25" i="6" s="1"/>
  <c r="G24" i="6"/>
  <c r="O24" i="6" s="1"/>
  <c r="G23" i="6"/>
  <c r="O23" i="6" s="1"/>
  <c r="G22" i="6"/>
  <c r="O22" i="6" s="1"/>
  <c r="G21" i="6"/>
  <c r="O21" i="6" s="1"/>
  <c r="N27" i="6" l="1"/>
  <c r="J10" i="6" l="1"/>
  <c r="J11" i="6"/>
  <c r="J12" i="6"/>
  <c r="J13" i="6"/>
  <c r="J14" i="6"/>
  <c r="J15" i="6"/>
  <c r="J16" i="6"/>
  <c r="J17" i="6"/>
  <c r="J18" i="6"/>
  <c r="J20" i="6"/>
  <c r="J9" i="6"/>
  <c r="N9" i="6" s="1"/>
  <c r="B27" i="6"/>
  <c r="G10" i="6"/>
  <c r="O10" i="6" s="1"/>
  <c r="G11" i="6"/>
  <c r="O11" i="6" s="1"/>
  <c r="G12" i="6"/>
  <c r="O12" i="6" s="1"/>
  <c r="G13" i="6"/>
  <c r="O13" i="6" s="1"/>
  <c r="G14" i="6"/>
  <c r="O14" i="6" s="1"/>
  <c r="G15" i="6"/>
  <c r="O15" i="6" s="1"/>
  <c r="G16" i="6"/>
  <c r="O16" i="6" s="1"/>
  <c r="G17" i="6"/>
  <c r="G18" i="6"/>
  <c r="G19" i="6"/>
  <c r="O19" i="6" s="1"/>
  <c r="G20" i="6"/>
  <c r="O20" i="6" s="1"/>
  <c r="G9" i="6"/>
  <c r="O18" i="6" l="1"/>
  <c r="O17" i="6"/>
  <c r="O9" i="6"/>
  <c r="G27" i="6"/>
  <c r="O27" i="6" s="1"/>
</calcChain>
</file>

<file path=xl/sharedStrings.xml><?xml version="1.0" encoding="utf-8"?>
<sst xmlns="http://schemas.openxmlformats.org/spreadsheetml/2006/main" count="151" uniqueCount="55">
  <si>
    <t>Total Group Funding:</t>
  </si>
  <si>
    <t>Underwriting Management Experts</t>
  </si>
  <si>
    <t>Factors</t>
  </si>
  <si>
    <t>EE</t>
  </si>
  <si>
    <t>ES</t>
  </si>
  <si>
    <t>EC</t>
  </si>
  <si>
    <t>Family</t>
  </si>
  <si>
    <t>Date</t>
  </si>
  <si>
    <t>Group Monthly Funding</t>
  </si>
  <si>
    <t>Fam</t>
  </si>
  <si>
    <t>Minimum Funding Needed</t>
  </si>
  <si>
    <t>Total Processed Claims Paid</t>
  </si>
  <si>
    <t>Claims Fund Balance</t>
  </si>
  <si>
    <t>Comments</t>
  </si>
  <si>
    <t>Year-to-date</t>
  </si>
  <si>
    <t xml:space="preserve"> 900 Forty Foot Road, Lansdale, PA 19446</t>
  </si>
  <si>
    <t>267-519-1900 Phone | 855-315-5088 Toll Free | www.umexperts.com</t>
  </si>
  <si>
    <t>900 Forty Foot Road, Lansdale, PA 19446</t>
  </si>
  <si>
    <t>WARNING: It is a crime to knowingly provide false, incomplete or misleading information to an insurance company for the purpose of defrauding the company. Penalties include imprisonment, fines and denial of insurance benefits.</t>
  </si>
  <si>
    <t>Client Name:</t>
  </si>
  <si>
    <t>Medical Claims Paid &amp; Processed</t>
  </si>
  <si>
    <t xml:space="preserve">Less Voids/Refunds or OOC </t>
  </si>
  <si>
    <t>Less Previous Reimbursements</t>
  </si>
  <si>
    <t>Rx Claims Paid &amp; Processed</t>
  </si>
  <si>
    <t>Please submit this form monthly, whether requesting funds or not, to: claims@umexperts.com</t>
  </si>
  <si>
    <t>Total payment due from UME</t>
  </si>
  <si>
    <t xml:space="preserve">WARNING: It is a crime to knowingly provide false, incomplete or misleading information to an insurance company for the purpose of defrauding the company. Penalties include imprisonment, fines and denial of insurance benefits.   
</t>
  </si>
  <si>
    <t xml:space="preserve">If done electronically, the total request amount will automatically calculate </t>
  </si>
  <si>
    <t>Please include any claimant including Name and Diagnosis with more than $15,000.00 paid for the current policy period.</t>
  </si>
  <si>
    <t>Total Requested Amount:</t>
  </si>
  <si>
    <t>Less Total Pending Claims &amp; Processed Claims:</t>
  </si>
  <si>
    <t>Less Voids/Refunds or OOC:</t>
  </si>
  <si>
    <t>Less Total Paid Claims:</t>
  </si>
  <si>
    <t>Please note:  A positive requested amount will be requested from UME.  A negative requested amount will be owed to UME.</t>
  </si>
  <si>
    <t>Factors:</t>
  </si>
  <si>
    <t>Plan 1</t>
  </si>
  <si>
    <t>Plan 2</t>
  </si>
  <si>
    <t>Plan 3</t>
  </si>
  <si>
    <t>Tier</t>
  </si>
  <si>
    <t>Plan 4</t>
  </si>
  <si>
    <t>Less Specific Reimbursements:</t>
  </si>
  <si>
    <t>Less Aggregate Reimbursements:</t>
  </si>
  <si>
    <t>Aggregate Reimbursement Request Form</t>
  </si>
  <si>
    <t>Aggregate Tracking Form</t>
  </si>
  <si>
    <t>2-Plan Aggregate Tracking Form</t>
  </si>
  <si>
    <t>3-Plan Aggregate Tracking Form</t>
  </si>
  <si>
    <t>Multi-Plan Aggregate Tracking Form</t>
  </si>
  <si>
    <t>Less Specific Reimbursements</t>
  </si>
  <si>
    <t>Less Aggregate Reimbursements</t>
  </si>
  <si>
    <r>
      <t>Please submit to: c</t>
    </r>
    <r>
      <rPr>
        <b/>
        <sz val="12"/>
        <rFont val="Calibri"/>
        <family val="2"/>
        <scheme val="minor"/>
      </rPr>
      <t>laims@umexperts.com</t>
    </r>
  </si>
  <si>
    <t>Net Claim</t>
  </si>
  <si>
    <r>
      <rPr>
        <b/>
        <sz val="18"/>
        <rFont val="Calibri"/>
        <family val="2"/>
        <scheme val="minor"/>
      </rPr>
      <t xml:space="preserve">Instructions:  </t>
    </r>
    <r>
      <rPr>
        <sz val="18"/>
        <rFont val="Calibri"/>
        <family val="2"/>
        <scheme val="minor"/>
      </rPr>
      <t xml:space="preserve">Input monthly funding amounts in cells B9-B20. </t>
    </r>
    <r>
      <rPr>
        <b/>
        <sz val="18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 xml:space="preserve">Input sold aggregate factors in cells C3-C6.  Input monthly enrollment in cells C9-C20, D9-D20, E9-E20, F9-F20.  Input monthly medical &amp; Rx claims amounts in cells H9-H26 and I9-I26.  Input monthly voids/refunds amounts in cells K9-K26.  Input all specific reimbursements in cells L9-L26.  Input all aggregate reimbursements in cells M9-M26  -  The remaining areas of this worksheet contain logical formulas and they will auto-populate.  Please include all claims pending funding as Medical/Rx to reflect total paid/pending claims.  </t>
    </r>
    <r>
      <rPr>
        <b/>
        <i/>
        <sz val="18"/>
        <rFont val="Calibri"/>
        <family val="2"/>
        <scheme val="minor"/>
      </rPr>
      <t>***Please remember to update the dates within column A to reflect the plan year in question***</t>
    </r>
  </si>
  <si>
    <r>
      <rPr>
        <b/>
        <sz val="18"/>
        <rFont val="Calibri"/>
        <family val="2"/>
        <scheme val="minor"/>
      </rPr>
      <t xml:space="preserve">Instructions:  </t>
    </r>
    <r>
      <rPr>
        <sz val="18"/>
        <rFont val="Calibri"/>
        <family val="2"/>
        <scheme val="minor"/>
      </rPr>
      <t xml:space="preserve">Input monthly funding amounts in cells B10-B33. </t>
    </r>
    <r>
      <rPr>
        <b/>
        <sz val="18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 xml:space="preserve">Input sold aggregate factors in cells C4-D7.  Input monthly enrollment in cells C10-C33, D10-D33, E10-E33, F10-F33.  Input monthly medical &amp; Rx claims amounts in cells H10-H45 and I10-I45.  Input monthly voids/refunds amounts in cells K10-K45.  Input all specific reimbursements in cells L10-L45.  Input all aggregate reimbursements in cells M10-M45.  -  The remaining areas of this worksheet contain logical formulas and they will auto-populate.  Please include all claims pending funding as Medical/Rx to reflect total paid/pending claims.  </t>
    </r>
    <r>
      <rPr>
        <b/>
        <i/>
        <sz val="18"/>
        <rFont val="Calibri"/>
        <family val="2"/>
        <scheme val="minor"/>
      </rPr>
      <t>***Please remember to update the dates within column A to reflect the plan year in question***</t>
    </r>
  </si>
  <si>
    <r>
      <rPr>
        <b/>
        <sz val="18"/>
        <rFont val="Calibri"/>
        <family val="2"/>
        <scheme val="minor"/>
      </rPr>
      <t xml:space="preserve">Instructions:  </t>
    </r>
    <r>
      <rPr>
        <sz val="18"/>
        <rFont val="Calibri"/>
        <family val="2"/>
        <scheme val="minor"/>
      </rPr>
      <t xml:space="preserve">Input monthly funding amounts in cells B10-B45. </t>
    </r>
    <r>
      <rPr>
        <b/>
        <sz val="18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 xml:space="preserve">Input sold aggregate factors in cells C4-E7.  Input monthly enrollment in cells C10-C45, D10-D45, E10-E45, F10-F45.  Input monthly medical &amp; Rx claims amounts in cells H10-H63 and I10-I63.  Input monthly voids/refunds amounts in cells K10-K63.  Input all specific reimbursements in cells L10-L63.  Input all aggregate reimbursements in cells M10-M63.  -  The remaining areas of this worksheet contain logical formulas and they will auto-populate.  Please include all claims pending funding as Medical/Rx to reflect total paid/pending claims.  </t>
    </r>
    <r>
      <rPr>
        <b/>
        <i/>
        <sz val="18"/>
        <rFont val="Calibri"/>
        <family val="2"/>
        <scheme val="minor"/>
      </rPr>
      <t>***Please remember to update the dates within column A to reflect the plan year in question***</t>
    </r>
  </si>
  <si>
    <r>
      <rPr>
        <b/>
        <sz val="18"/>
        <rFont val="Calibri"/>
        <family val="2"/>
        <scheme val="minor"/>
      </rPr>
      <t xml:space="preserve">Instructions:  </t>
    </r>
    <r>
      <rPr>
        <sz val="18"/>
        <rFont val="Calibri"/>
        <family val="2"/>
        <scheme val="minor"/>
      </rPr>
      <t xml:space="preserve">Input monthly funding amounts in cells B10-B57. </t>
    </r>
    <r>
      <rPr>
        <b/>
        <sz val="18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 xml:space="preserve">Input sold aggregate factors in cells C4-F7.  Input monthly enrollment in cells C10-C57, D10-D57, E10-E57, F10-F57.  Input monthly medical &amp; Rx claims amounts in cells H10-H81 and I10-I81.  Input monthly voids/refunds amounts in cells K10-K81.  Input all specific reimbursements in cells L10-L81.  Input all aggregate reimbursements in cells M 10-M81.  -  The remaining areas of this worksheet contain logical formulas and they will auto-populate.  Please include all claims pending funding as Medical/Rx to reflect total paid/pending claims.  </t>
    </r>
    <r>
      <rPr>
        <b/>
        <i/>
        <sz val="18"/>
        <rFont val="Calibri"/>
        <family val="2"/>
        <scheme val="minor"/>
      </rPr>
      <t>***Please remember to update the dates within column A to reflect the plan year in question***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</si>
</sst>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[$-409]d\-mmm;@"/>
    <numFmt numFmtId="166" formatCode="0_);\(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name val="Calibri"/>
      <family val="2"/>
      <scheme val="minor"/>
    </font>
    <font>
      <b/>
      <sz val="30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i/>
      <sz val="12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sz val="20"/>
      <name val="Calibri"/>
      <family val="2"/>
      <scheme val="minor"/>
    </font>
    <font>
      <sz val="12"/>
      <name val="Times New Roman"/>
      <family val="1"/>
    </font>
    <font>
      <sz val="16"/>
      <name val="Calibri"/>
      <family val="2"/>
      <scheme val="minor"/>
    </font>
    <font>
      <b/>
      <sz val="13"/>
      <name val="Calibri"/>
      <family val="2"/>
      <scheme val="minor"/>
    </font>
    <font>
      <b/>
      <sz val="2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b/>
      <i/>
      <sz val="1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/>
      <right style="medium">
        <color indexed="64"/>
      </right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theme="4"/>
      </top>
      <bottom/>
      <diagonal/>
    </border>
    <border>
      <left style="medium">
        <color indexed="64"/>
      </left>
      <right style="thin">
        <color indexed="64"/>
      </right>
      <top style="thick">
        <color theme="4" tint="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3" applyNumberFormat="0" applyFill="0" applyAlignment="0" applyProtection="0"/>
    <xf numFmtId="0" fontId="3" fillId="0" borderId="4" applyNumberFormat="0" applyFill="0" applyAlignment="0" applyProtection="0"/>
    <xf numFmtId="0" fontId="4" fillId="5" borderId="0" applyNumberFormat="0" applyBorder="0" applyAlignment="0" applyProtection="0"/>
    <xf numFmtId="0" fontId="1" fillId="6" borderId="5" applyNumberFormat="0" applyFont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6" fillId="0" borderId="32" applyNumberFormat="0" applyFill="0" applyAlignment="0" applyProtection="0"/>
  </cellStyleXfs>
  <cellXfs count="312">
    <xf numFmtId="0" fontId="0" fillId="0" borderId="0" xfId="0"/>
    <xf numFmtId="164" fontId="5" fillId="7" borderId="23" xfId="0" applyNumberFormat="1" applyFont="1" applyFill="1" applyBorder="1" applyAlignment="1"/>
    <xf numFmtId="0" fontId="5" fillId="7" borderId="14" xfId="1" applyNumberFormat="1" applyFont="1" applyFill="1" applyBorder="1" applyAlignment="1">
      <alignment horizontal="center"/>
    </xf>
    <xf numFmtId="165" fontId="5" fillId="0" borderId="0" xfId="1" applyNumberFormat="1" applyFont="1" applyAlignment="1" applyProtection="1">
      <alignment vertical="center"/>
      <protection locked="0"/>
    </xf>
    <xf numFmtId="165" fontId="5" fillId="0" borderId="0" xfId="0" applyNumberFormat="1" applyFont="1" applyAlignment="1" applyProtection="1">
      <alignment vertical="center"/>
      <protection locked="0"/>
    </xf>
    <xf numFmtId="165" fontId="5" fillId="10" borderId="0" xfId="1" applyNumberFormat="1" applyFont="1" applyFill="1" applyBorder="1" applyAlignment="1">
      <alignment vertical="center"/>
    </xf>
    <xf numFmtId="165" fontId="5" fillId="10" borderId="0" xfId="1" applyNumberFormat="1" applyFont="1" applyFill="1" applyAlignment="1">
      <alignment vertical="center"/>
    </xf>
    <xf numFmtId="165" fontId="5" fillId="10" borderId="0" xfId="0" applyNumberFormat="1" applyFont="1" applyFill="1" applyAlignment="1">
      <alignment vertical="center"/>
    </xf>
    <xf numFmtId="44" fontId="7" fillId="7" borderId="0" xfId="1" applyNumberFormat="1" applyFont="1" applyFill="1" applyBorder="1" applyAlignment="1"/>
    <xf numFmtId="0" fontId="7" fillId="7" borderId="14" xfId="1" applyNumberFormat="1" applyFont="1" applyFill="1" applyBorder="1" applyAlignment="1">
      <alignment horizontal="center"/>
    </xf>
    <xf numFmtId="164" fontId="5" fillId="7" borderId="29" xfId="0" applyNumberFormat="1" applyFont="1" applyFill="1" applyBorder="1" applyAlignment="1" applyProtection="1">
      <protection locked="0"/>
    </xf>
    <xf numFmtId="44" fontId="5" fillId="7" borderId="0" xfId="1" applyNumberFormat="1" applyFont="1" applyFill="1" applyBorder="1" applyAlignment="1" applyProtection="1">
      <protection locked="0"/>
    </xf>
    <xf numFmtId="0" fontId="5" fillId="7" borderId="14" xfId="1" applyNumberFormat="1" applyFont="1" applyFill="1" applyBorder="1" applyAlignment="1" applyProtection="1">
      <alignment horizontal="center"/>
      <protection locked="0"/>
    </xf>
    <xf numFmtId="164" fontId="5" fillId="7" borderId="23" xfId="0" applyNumberFormat="1" applyFont="1" applyFill="1" applyBorder="1" applyAlignment="1" applyProtection="1">
      <protection locked="0"/>
    </xf>
    <xf numFmtId="44" fontId="7" fillId="3" borderId="31" xfId="1" applyNumberFormat="1" applyFont="1" applyFill="1" applyBorder="1" applyAlignment="1" applyProtection="1">
      <alignment vertical="center"/>
      <protection locked="0"/>
    </xf>
    <xf numFmtId="44" fontId="5" fillId="0" borderId="0" xfId="1" applyNumberFormat="1" applyFont="1" applyFill="1" applyBorder="1" applyAlignment="1" applyProtection="1"/>
    <xf numFmtId="44" fontId="5" fillId="0" borderId="0" xfId="1" applyNumberFormat="1" applyFont="1" applyFill="1" applyBorder="1" applyAlignment="1" applyProtection="1">
      <protection locked="0"/>
    </xf>
    <xf numFmtId="44" fontId="5" fillId="0" borderId="10" xfId="1" applyNumberFormat="1" applyFont="1" applyFill="1" applyBorder="1" applyAlignment="1" applyProtection="1"/>
    <xf numFmtId="44" fontId="5" fillId="0" borderId="10" xfId="1" applyNumberFormat="1" applyFont="1" applyFill="1" applyBorder="1" applyAlignment="1" applyProtection="1">
      <protection locked="0"/>
    </xf>
    <xf numFmtId="44" fontId="5" fillId="0" borderId="27" xfId="1" applyNumberFormat="1" applyFont="1" applyFill="1" applyBorder="1" applyAlignment="1" applyProtection="1"/>
    <xf numFmtId="44" fontId="5" fillId="0" borderId="27" xfId="1" applyNumberFormat="1" applyFont="1" applyFill="1" applyBorder="1" applyAlignment="1" applyProtection="1">
      <protection locked="0"/>
    </xf>
    <xf numFmtId="44" fontId="5" fillId="0" borderId="11" xfId="1" applyNumberFormat="1" applyFont="1" applyFill="1" applyBorder="1" applyAlignment="1"/>
    <xf numFmtId="44" fontId="5" fillId="0" borderId="0" xfId="1" applyNumberFormat="1" applyFont="1" applyFill="1" applyBorder="1" applyAlignment="1"/>
    <xf numFmtId="44" fontId="5" fillId="0" borderId="10" xfId="1" applyNumberFormat="1" applyFont="1" applyFill="1" applyBorder="1" applyAlignment="1"/>
    <xf numFmtId="44" fontId="5" fillId="0" borderId="27" xfId="1" applyNumberFormat="1" applyFont="1" applyFill="1" applyBorder="1" applyAlignment="1"/>
    <xf numFmtId="44" fontId="7" fillId="0" borderId="11" xfId="1" applyNumberFormat="1" applyFont="1" applyFill="1" applyBorder="1" applyAlignment="1"/>
    <xf numFmtId="44" fontId="7" fillId="0" borderId="0" xfId="1" applyNumberFormat="1" applyFont="1" applyFill="1" applyBorder="1" applyAlignment="1"/>
    <xf numFmtId="44" fontId="7" fillId="0" borderId="10" xfId="1" applyNumberFormat="1" applyFont="1" applyFill="1" applyBorder="1" applyAlignment="1"/>
    <xf numFmtId="44" fontId="7" fillId="0" borderId="27" xfId="1" applyNumberFormat="1" applyFont="1" applyFill="1" applyBorder="1" applyAlignment="1"/>
    <xf numFmtId="44" fontId="7" fillId="3" borderId="9" xfId="1" applyNumberFormat="1" applyFont="1" applyFill="1" applyBorder="1" applyAlignment="1" applyProtection="1">
      <alignment vertical="center"/>
      <protection locked="0"/>
    </xf>
    <xf numFmtId="0" fontId="9" fillId="10" borderId="0" xfId="0" applyFont="1" applyFill="1" applyBorder="1"/>
    <xf numFmtId="0" fontId="9" fillId="7" borderId="18" xfId="0" applyFont="1" applyFill="1" applyBorder="1"/>
    <xf numFmtId="0" fontId="9" fillId="7" borderId="0" xfId="0" applyFont="1" applyFill="1" applyBorder="1"/>
    <xf numFmtId="0" fontId="9" fillId="7" borderId="0" xfId="0" applyNumberFormat="1" applyFont="1" applyFill="1" applyBorder="1"/>
    <xf numFmtId="0" fontId="9" fillId="7" borderId="14" xfId="0" applyFont="1" applyFill="1" applyBorder="1"/>
    <xf numFmtId="0" fontId="7" fillId="7" borderId="18" xfId="0" applyFont="1" applyFill="1" applyBorder="1" applyAlignment="1" applyProtection="1">
      <alignment vertical="center"/>
      <protection locked="0"/>
    </xf>
    <xf numFmtId="44" fontId="7" fillId="7" borderId="0" xfId="1" applyNumberFormat="1" applyFont="1" applyFill="1" applyBorder="1" applyAlignment="1" applyProtection="1">
      <alignment vertical="center"/>
      <protection locked="0"/>
    </xf>
    <xf numFmtId="0" fontId="7" fillId="7" borderId="0" xfId="1" applyNumberFormat="1" applyFont="1" applyFill="1" applyBorder="1" applyAlignment="1" applyProtection="1">
      <alignment vertical="center"/>
      <protection locked="0"/>
    </xf>
    <xf numFmtId="0" fontId="7" fillId="5" borderId="0" xfId="5" applyFont="1" applyBorder="1" applyAlignment="1" applyProtection="1">
      <alignment horizontal="right" vertical="center"/>
      <protection locked="0"/>
    </xf>
    <xf numFmtId="44" fontId="7" fillId="7" borderId="6" xfId="1" applyNumberFormat="1" applyFont="1" applyFill="1" applyBorder="1" applyAlignment="1" applyProtection="1">
      <alignment horizontal="center" vertical="center"/>
      <protection locked="0"/>
    </xf>
    <xf numFmtId="44" fontId="7" fillId="11" borderId="30" xfId="1" applyNumberFormat="1" applyFont="1" applyFill="1" applyBorder="1" applyAlignment="1" applyProtection="1">
      <alignment vertical="center"/>
      <protection locked="0"/>
    </xf>
    <xf numFmtId="0" fontId="9" fillId="7" borderId="0" xfId="0" applyFont="1" applyFill="1" applyBorder="1" applyProtection="1">
      <protection locked="0"/>
    </xf>
    <xf numFmtId="44" fontId="7" fillId="7" borderId="7" xfId="1" applyNumberFormat="1" applyFont="1" applyFill="1" applyBorder="1" applyAlignment="1" applyProtection="1">
      <alignment horizontal="center" vertical="center"/>
      <protection locked="0"/>
    </xf>
    <xf numFmtId="0" fontId="7" fillId="7" borderId="14" xfId="1" applyNumberFormat="1" applyFont="1" applyFill="1" applyBorder="1" applyAlignment="1" applyProtection="1">
      <alignment vertical="center"/>
      <protection locked="0"/>
    </xf>
    <xf numFmtId="44" fontId="7" fillId="7" borderId="8" xfId="1" applyNumberFormat="1" applyFont="1" applyFill="1" applyBorder="1" applyAlignment="1" applyProtection="1">
      <alignment horizontal="center" vertical="center"/>
      <protection locked="0"/>
    </xf>
    <xf numFmtId="44" fontId="7" fillId="11" borderId="12" xfId="1" applyNumberFormat="1" applyFont="1" applyFill="1" applyBorder="1" applyAlignment="1" applyProtection="1">
      <alignment vertical="center"/>
      <protection locked="0"/>
    </xf>
    <xf numFmtId="0" fontId="10" fillId="7" borderId="19" xfId="3" applyFont="1" applyFill="1" applyBorder="1" applyAlignment="1" applyProtection="1">
      <alignment vertical="center"/>
      <protection locked="0"/>
    </xf>
    <xf numFmtId="44" fontId="10" fillId="7" borderId="3" xfId="3" applyNumberFormat="1" applyFont="1" applyFill="1" applyBorder="1" applyAlignment="1" applyProtection="1">
      <alignment vertical="center"/>
      <protection locked="0"/>
    </xf>
    <xf numFmtId="0" fontId="10" fillId="7" borderId="3" xfId="3" applyNumberFormat="1" applyFont="1" applyFill="1" applyBorder="1" applyAlignment="1" applyProtection="1">
      <alignment vertical="center"/>
      <protection locked="0"/>
    </xf>
    <xf numFmtId="0" fontId="10" fillId="7" borderId="20" xfId="3" applyNumberFormat="1" applyFont="1" applyFill="1" applyBorder="1" applyAlignment="1" applyProtection="1">
      <alignment vertical="center"/>
      <protection locked="0"/>
    </xf>
    <xf numFmtId="0" fontId="10" fillId="7" borderId="21" xfId="4" applyFont="1" applyFill="1" applyBorder="1" applyAlignment="1" applyProtection="1">
      <alignment horizontal="center" vertical="center"/>
      <protection locked="0"/>
    </xf>
    <xf numFmtId="44" fontId="10" fillId="7" borderId="4" xfId="4" applyNumberFormat="1" applyFont="1" applyFill="1" applyBorder="1" applyAlignment="1" applyProtection="1">
      <alignment horizontal="center" vertical="center" wrapText="1"/>
      <protection locked="0"/>
    </xf>
    <xf numFmtId="0" fontId="10" fillId="7" borderId="4" xfId="4" applyNumberFormat="1" applyFont="1" applyFill="1" applyBorder="1" applyAlignment="1" applyProtection="1">
      <alignment horizontal="center" vertical="center"/>
      <protection locked="0"/>
    </xf>
    <xf numFmtId="0" fontId="10" fillId="7" borderId="22" xfId="4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0" applyFont="1" applyFill="1" applyBorder="1" applyAlignment="1" applyProtection="1">
      <alignment vertical="center"/>
      <protection locked="0"/>
    </xf>
    <xf numFmtId="0" fontId="7" fillId="7" borderId="0" xfId="0" applyNumberFormat="1" applyFont="1" applyFill="1" applyBorder="1" applyAlignment="1" applyProtection="1">
      <alignment vertical="center"/>
      <protection locked="0"/>
    </xf>
    <xf numFmtId="0" fontId="7" fillId="7" borderId="14" xfId="0" applyFont="1" applyFill="1" applyBorder="1" applyAlignment="1" applyProtection="1">
      <alignment vertical="center"/>
      <protection locked="0"/>
    </xf>
    <xf numFmtId="0" fontId="9" fillId="7" borderId="18" xfId="0" applyFont="1" applyFill="1" applyBorder="1" applyAlignment="1" applyProtection="1">
      <alignment vertical="center"/>
      <protection locked="0"/>
    </xf>
    <xf numFmtId="0" fontId="9" fillId="7" borderId="0" xfId="0" applyFont="1" applyFill="1" applyBorder="1" applyAlignment="1" applyProtection="1">
      <alignment vertical="center"/>
      <protection locked="0"/>
    </xf>
    <xf numFmtId="0" fontId="9" fillId="7" borderId="0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Border="1" applyAlignment="1" applyProtection="1">
      <alignment vertical="center"/>
      <protection locked="0"/>
    </xf>
    <xf numFmtId="0" fontId="13" fillId="7" borderId="14" xfId="0" applyFont="1" applyFill="1" applyBorder="1" applyAlignment="1" applyProtection="1">
      <alignment vertical="center"/>
      <protection locked="0"/>
    </xf>
    <xf numFmtId="0" fontId="13" fillId="7" borderId="18" xfId="0" applyFont="1" applyFill="1" applyBorder="1" applyAlignment="1" applyProtection="1">
      <alignment vertical="center"/>
      <protection locked="0"/>
    </xf>
    <xf numFmtId="44" fontId="13" fillId="7" borderId="0" xfId="0" applyNumberFormat="1" applyFont="1" applyFill="1" applyBorder="1" applyAlignment="1" applyProtection="1">
      <alignment vertical="center"/>
      <protection locked="0"/>
    </xf>
    <xf numFmtId="0" fontId="13" fillId="7" borderId="0" xfId="0" applyNumberFormat="1" applyFont="1" applyFill="1" applyBorder="1" applyAlignment="1" applyProtection="1">
      <alignment vertical="center"/>
      <protection locked="0"/>
    </xf>
    <xf numFmtId="0" fontId="13" fillId="7" borderId="14" xfId="0" applyNumberFormat="1" applyFont="1" applyFill="1" applyBorder="1" applyAlignment="1" applyProtection="1">
      <alignment vertical="center"/>
      <protection locked="0"/>
    </xf>
    <xf numFmtId="0" fontId="14" fillId="7" borderId="18" xfId="0" applyFont="1" applyFill="1" applyBorder="1" applyAlignment="1" applyProtection="1">
      <alignment vertical="center"/>
      <protection locked="0"/>
    </xf>
    <xf numFmtId="0" fontId="14" fillId="7" borderId="0" xfId="0" applyFont="1" applyFill="1" applyBorder="1" applyAlignment="1" applyProtection="1">
      <alignment vertical="center"/>
      <protection locked="0"/>
    </xf>
    <xf numFmtId="0" fontId="14" fillId="7" borderId="0" xfId="0" applyNumberFormat="1" applyFont="1" applyFill="1" applyBorder="1" applyAlignment="1" applyProtection="1">
      <alignment vertical="center"/>
      <protection locked="0"/>
    </xf>
    <xf numFmtId="0" fontId="16" fillId="7" borderId="26" xfId="0" applyFont="1" applyFill="1" applyBorder="1" applyAlignment="1" applyProtection="1">
      <alignment vertical="center"/>
      <protection locked="0"/>
    </xf>
    <xf numFmtId="44" fontId="16" fillId="7" borderId="27" xfId="1" applyNumberFormat="1" applyFont="1" applyFill="1" applyBorder="1" applyAlignment="1" applyProtection="1">
      <alignment vertical="center"/>
      <protection locked="0"/>
    </xf>
    <xf numFmtId="0" fontId="16" fillId="7" borderId="27" xfId="1" applyNumberFormat="1" applyFont="1" applyFill="1" applyBorder="1" applyAlignment="1" applyProtection="1">
      <alignment vertical="center"/>
      <protection locked="0"/>
    </xf>
    <xf numFmtId="0" fontId="16" fillId="7" borderId="13" xfId="1" applyNumberFormat="1" applyFont="1" applyFill="1" applyBorder="1" applyAlignment="1" applyProtection="1">
      <alignment vertical="center"/>
      <protection locked="0"/>
    </xf>
    <xf numFmtId="0" fontId="9" fillId="10" borderId="0" xfId="0" applyNumberFormat="1" applyFont="1" applyFill="1" applyBorder="1"/>
    <xf numFmtId="44" fontId="16" fillId="10" borderId="0" xfId="1" applyFont="1" applyFill="1" applyAlignment="1">
      <alignment vertical="center"/>
    </xf>
    <xf numFmtId="0" fontId="16" fillId="10" borderId="0" xfId="0" applyFont="1" applyFill="1" applyAlignment="1">
      <alignment vertical="center"/>
    </xf>
    <xf numFmtId="0" fontId="9" fillId="10" borderId="0" xfId="0" applyFont="1" applyFill="1" applyAlignment="1">
      <alignment vertical="center"/>
    </xf>
    <xf numFmtId="44" fontId="9" fillId="7" borderId="0" xfId="0" applyNumberFormat="1" applyFont="1" applyFill="1" applyBorder="1"/>
    <xf numFmtId="0" fontId="9" fillId="10" borderId="0" xfId="0" applyFont="1" applyFill="1"/>
    <xf numFmtId="0" fontId="7" fillId="7" borderId="18" xfId="0" applyFont="1" applyFill="1" applyBorder="1" applyAlignment="1">
      <alignment vertical="center"/>
    </xf>
    <xf numFmtId="44" fontId="7" fillId="7" borderId="0" xfId="1" applyNumberFormat="1" applyFont="1" applyFill="1" applyBorder="1" applyAlignment="1">
      <alignment vertical="center"/>
    </xf>
    <xf numFmtId="44" fontId="7" fillId="7" borderId="0" xfId="1" applyFont="1" applyFill="1" applyBorder="1" applyAlignment="1">
      <alignment vertical="center"/>
    </xf>
    <xf numFmtId="44" fontId="7" fillId="5" borderId="0" xfId="5" applyNumberFormat="1" applyFont="1" applyBorder="1" applyAlignment="1">
      <alignment horizontal="right" vertical="center"/>
    </xf>
    <xf numFmtId="0" fontId="9" fillId="7" borderId="18" xfId="0" applyFont="1" applyFill="1" applyBorder="1" applyAlignment="1">
      <alignment vertical="center"/>
    </xf>
    <xf numFmtId="44" fontId="7" fillId="7" borderId="6" xfId="1" applyNumberFormat="1" applyFont="1" applyFill="1" applyBorder="1" applyAlignment="1">
      <alignment horizontal="center" vertical="center"/>
    </xf>
    <xf numFmtId="44" fontId="7" fillId="9" borderId="30" xfId="8" applyNumberFormat="1" applyFont="1" applyBorder="1" applyAlignment="1">
      <alignment vertical="center"/>
    </xf>
    <xf numFmtId="44" fontId="7" fillId="3" borderId="30" xfId="7" applyNumberFormat="1" applyFont="1" applyFill="1" applyBorder="1" applyAlignment="1">
      <alignment vertical="center"/>
    </xf>
    <xf numFmtId="0" fontId="7" fillId="7" borderId="0" xfId="5" applyFont="1" applyFill="1" applyBorder="1" applyAlignment="1">
      <alignment horizontal="right" vertical="center"/>
    </xf>
    <xf numFmtId="44" fontId="7" fillId="7" borderId="7" xfId="1" applyNumberFormat="1" applyFont="1" applyFill="1" applyBorder="1" applyAlignment="1">
      <alignment horizontal="center" vertical="center"/>
    </xf>
    <xf numFmtId="0" fontId="7" fillId="7" borderId="14" xfId="1" applyNumberFormat="1" applyFont="1" applyFill="1" applyBorder="1" applyAlignment="1">
      <alignment vertical="center"/>
    </xf>
    <xf numFmtId="44" fontId="7" fillId="7" borderId="8" xfId="1" applyNumberFormat="1" applyFont="1" applyFill="1" applyBorder="1" applyAlignment="1">
      <alignment horizontal="center" vertical="center"/>
    </xf>
    <xf numFmtId="44" fontId="7" fillId="9" borderId="12" xfId="8" applyNumberFormat="1" applyFont="1" applyBorder="1" applyAlignment="1">
      <alignment vertical="center"/>
    </xf>
    <xf numFmtId="44" fontId="7" fillId="3" borderId="12" xfId="7" applyNumberFormat="1" applyFont="1" applyFill="1" applyBorder="1" applyAlignment="1">
      <alignment vertical="center"/>
    </xf>
    <xf numFmtId="0" fontId="10" fillId="7" borderId="19" xfId="3" applyFont="1" applyFill="1" applyBorder="1" applyAlignment="1">
      <alignment vertical="center"/>
    </xf>
    <xf numFmtId="44" fontId="10" fillId="7" borderId="3" xfId="3" applyNumberFormat="1" applyFont="1" applyFill="1" applyBorder="1" applyAlignment="1">
      <alignment vertical="center"/>
    </xf>
    <xf numFmtId="0" fontId="10" fillId="7" borderId="20" xfId="3" applyNumberFormat="1" applyFont="1" applyFill="1" applyBorder="1" applyAlignment="1">
      <alignment vertical="center"/>
    </xf>
    <xf numFmtId="44" fontId="16" fillId="10" borderId="0" xfId="1" applyFont="1" applyFill="1" applyBorder="1" applyAlignment="1">
      <alignment vertical="center"/>
    </xf>
    <xf numFmtId="0" fontId="10" fillId="7" borderId="21" xfId="4" applyFont="1" applyFill="1" applyBorder="1" applyAlignment="1">
      <alignment horizontal="center" vertical="center"/>
    </xf>
    <xf numFmtId="44" fontId="10" fillId="7" borderId="4" xfId="4" applyNumberFormat="1" applyFont="1" applyFill="1" applyBorder="1" applyAlignment="1">
      <alignment horizontal="center" vertical="center" wrapText="1"/>
    </xf>
    <xf numFmtId="44" fontId="10" fillId="7" borderId="4" xfId="4" applyNumberFormat="1" applyFont="1" applyFill="1" applyBorder="1" applyAlignment="1">
      <alignment horizontal="center" vertical="center"/>
    </xf>
    <xf numFmtId="0" fontId="10" fillId="7" borderId="22" xfId="4" applyNumberFormat="1" applyFont="1" applyFill="1" applyBorder="1" applyAlignment="1">
      <alignment horizontal="center" vertical="center" wrapText="1"/>
    </xf>
    <xf numFmtId="44" fontId="15" fillId="10" borderId="0" xfId="1" applyFont="1" applyFill="1" applyBorder="1" applyAlignment="1">
      <alignment horizontal="center" vertical="center" wrapText="1"/>
    </xf>
    <xf numFmtId="44" fontId="17" fillId="10" borderId="0" xfId="1" applyFont="1" applyFill="1" applyBorder="1" applyAlignment="1">
      <alignment horizontal="center" vertical="center" wrapText="1"/>
    </xf>
    <xf numFmtId="44" fontId="17" fillId="10" borderId="0" xfId="1" applyFont="1" applyFill="1" applyAlignment="1">
      <alignment vertical="center"/>
    </xf>
    <xf numFmtId="0" fontId="17" fillId="10" borderId="0" xfId="0" applyFont="1" applyFill="1" applyAlignment="1">
      <alignment vertical="center"/>
    </xf>
    <xf numFmtId="0" fontId="5" fillId="10" borderId="0" xfId="0" applyFont="1" applyFill="1" applyAlignment="1">
      <alignment vertical="center"/>
    </xf>
    <xf numFmtId="44" fontId="5" fillId="10" borderId="0" xfId="1" applyFont="1" applyFill="1" applyAlignment="1">
      <alignment vertical="center"/>
    </xf>
    <xf numFmtId="44" fontId="5" fillId="10" borderId="0" xfId="1" applyFont="1" applyFill="1" applyBorder="1" applyAlignment="1">
      <alignment vertical="center"/>
    </xf>
    <xf numFmtId="0" fontId="19" fillId="10" borderId="0" xfId="0" applyFont="1" applyFill="1" applyAlignment="1">
      <alignment vertical="center"/>
    </xf>
    <xf numFmtId="44" fontId="19" fillId="10" borderId="0" xfId="1" applyFont="1" applyFill="1" applyBorder="1" applyAlignment="1">
      <alignment vertical="center"/>
    </xf>
    <xf numFmtId="44" fontId="19" fillId="10" borderId="0" xfId="1" applyFont="1" applyFill="1" applyAlignment="1">
      <alignment vertical="center"/>
    </xf>
    <xf numFmtId="0" fontId="7" fillId="7" borderId="0" xfId="0" applyFont="1" applyFill="1" applyBorder="1" applyAlignment="1">
      <alignment vertical="center"/>
    </xf>
    <xf numFmtId="44" fontId="7" fillId="7" borderId="0" xfId="0" applyNumberFormat="1" applyFont="1" applyFill="1" applyBorder="1" applyAlignment="1">
      <alignment vertical="center"/>
    </xf>
    <xf numFmtId="0" fontId="7" fillId="7" borderId="14" xfId="0" applyFont="1" applyFill="1" applyBorder="1" applyAlignment="1">
      <alignment vertical="center"/>
    </xf>
    <xf numFmtId="0" fontId="9" fillId="7" borderId="0" xfId="0" applyFont="1" applyFill="1" applyBorder="1" applyAlignment="1">
      <alignment vertical="center"/>
    </xf>
    <xf numFmtId="44" fontId="9" fillId="7" borderId="0" xfId="0" applyNumberFormat="1" applyFont="1" applyFill="1" applyBorder="1" applyAlignment="1">
      <alignment vertical="center"/>
    </xf>
    <xf numFmtId="44" fontId="13" fillId="7" borderId="0" xfId="0" applyNumberFormat="1" applyFont="1" applyFill="1" applyBorder="1" applyAlignment="1">
      <alignment vertical="center"/>
    </xf>
    <xf numFmtId="0" fontId="13" fillId="7" borderId="14" xfId="0" applyFont="1" applyFill="1" applyBorder="1" applyAlignment="1">
      <alignment vertical="center"/>
    </xf>
    <xf numFmtId="0" fontId="13" fillId="10" borderId="0" xfId="0" applyFont="1" applyFill="1" applyAlignment="1">
      <alignment vertical="center"/>
    </xf>
    <xf numFmtId="0" fontId="13" fillId="7" borderId="18" xfId="0" applyFont="1" applyFill="1" applyBorder="1" applyAlignment="1">
      <alignment vertical="center"/>
    </xf>
    <xf numFmtId="0" fontId="13" fillId="7" borderId="0" xfId="0" applyFont="1" applyFill="1" applyBorder="1" applyAlignment="1">
      <alignment vertical="center"/>
    </xf>
    <xf numFmtId="0" fontId="13" fillId="7" borderId="14" xfId="0" applyNumberFormat="1" applyFont="1" applyFill="1" applyBorder="1" applyAlignment="1">
      <alignment vertical="center"/>
    </xf>
    <xf numFmtId="0" fontId="14" fillId="7" borderId="18" xfId="0" applyFont="1" applyFill="1" applyBorder="1" applyAlignment="1">
      <alignment vertical="center"/>
    </xf>
    <xf numFmtId="0" fontId="14" fillId="7" borderId="0" xfId="0" applyFont="1" applyFill="1" applyBorder="1" applyAlignment="1">
      <alignment vertical="center"/>
    </xf>
    <xf numFmtId="44" fontId="14" fillId="7" borderId="0" xfId="0" applyNumberFormat="1" applyFont="1" applyFill="1" applyBorder="1" applyAlignment="1">
      <alignment vertical="center"/>
    </xf>
    <xf numFmtId="0" fontId="16" fillId="7" borderId="26" xfId="0" applyFont="1" applyFill="1" applyBorder="1" applyAlignment="1">
      <alignment vertical="center"/>
    </xf>
    <xf numFmtId="44" fontId="16" fillId="7" borderId="27" xfId="1" applyNumberFormat="1" applyFont="1" applyFill="1" applyBorder="1" applyAlignment="1">
      <alignment vertical="center"/>
    </xf>
    <xf numFmtId="44" fontId="16" fillId="7" borderId="27" xfId="1" applyFont="1" applyFill="1" applyBorder="1" applyAlignment="1">
      <alignment vertical="center"/>
    </xf>
    <xf numFmtId="0" fontId="16" fillId="7" borderId="13" xfId="1" applyNumberFormat="1" applyFont="1" applyFill="1" applyBorder="1" applyAlignment="1">
      <alignment vertical="center"/>
    </xf>
    <xf numFmtId="44" fontId="16" fillId="10" borderId="0" xfId="1" applyNumberFormat="1" applyFont="1" applyFill="1" applyAlignment="1">
      <alignment vertical="center"/>
    </xf>
    <xf numFmtId="0" fontId="16" fillId="10" borderId="0" xfId="1" applyNumberFormat="1" applyFont="1" applyFill="1" applyAlignment="1">
      <alignment vertical="center"/>
    </xf>
    <xf numFmtId="44" fontId="9" fillId="10" borderId="0" xfId="1" applyNumberFormat="1" applyFont="1" applyFill="1" applyAlignment="1">
      <alignment vertical="center"/>
    </xf>
    <xf numFmtId="44" fontId="9" fillId="10" borderId="0" xfId="1" applyFont="1" applyFill="1" applyAlignment="1">
      <alignment vertical="center"/>
    </xf>
    <xf numFmtId="0" fontId="9" fillId="10" borderId="0" xfId="1" applyNumberFormat="1" applyFont="1" applyFill="1" applyAlignment="1">
      <alignment vertical="center"/>
    </xf>
    <xf numFmtId="44" fontId="7" fillId="4" borderId="30" xfId="1" applyNumberFormat="1" applyFont="1" applyFill="1" applyBorder="1" applyAlignment="1">
      <alignment vertical="center"/>
    </xf>
    <xf numFmtId="44" fontId="7" fillId="12" borderId="31" xfId="1" applyFont="1" applyFill="1" applyBorder="1" applyAlignment="1">
      <alignment vertical="center"/>
    </xf>
    <xf numFmtId="44" fontId="7" fillId="4" borderId="12" xfId="1" applyNumberFormat="1" applyFont="1" applyFill="1" applyBorder="1" applyAlignment="1">
      <alignment vertical="center"/>
    </xf>
    <xf numFmtId="44" fontId="7" fillId="12" borderId="9" xfId="1" applyFont="1" applyFill="1" applyBorder="1" applyAlignment="1">
      <alignment vertical="center"/>
    </xf>
    <xf numFmtId="44" fontId="7" fillId="0" borderId="0" xfId="0" applyNumberFormat="1" applyFont="1" applyFill="1" applyBorder="1" applyAlignment="1"/>
    <xf numFmtId="44" fontId="7" fillId="0" borderId="27" xfId="0" applyNumberFormat="1" applyFont="1" applyFill="1" applyBorder="1" applyAlignment="1"/>
    <xf numFmtId="44" fontId="7" fillId="0" borderId="10" xfId="0" applyNumberFormat="1" applyFont="1" applyFill="1" applyBorder="1" applyAlignment="1"/>
    <xf numFmtId="0" fontId="9" fillId="0" borderId="0" xfId="0" applyFont="1" applyProtection="1">
      <protection locked="0"/>
    </xf>
    <xf numFmtId="44" fontId="16" fillId="0" borderId="0" xfId="1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44" fontId="7" fillId="7" borderId="0" xfId="1" applyFont="1" applyFill="1" applyBorder="1" applyAlignment="1" applyProtection="1">
      <alignment vertical="center"/>
      <protection locked="0"/>
    </xf>
    <xf numFmtId="44" fontId="7" fillId="7" borderId="28" xfId="1" applyNumberFormat="1" applyFont="1" applyFill="1" applyBorder="1" applyAlignment="1" applyProtection="1">
      <alignment vertical="center"/>
      <protection locked="0"/>
    </xf>
    <xf numFmtId="44" fontId="7" fillId="0" borderId="6" xfId="1" applyNumberFormat="1" applyFont="1" applyFill="1" applyBorder="1" applyAlignment="1" applyProtection="1">
      <alignment vertical="center"/>
      <protection locked="0"/>
    </xf>
    <xf numFmtId="44" fontId="7" fillId="0" borderId="1" xfId="1" applyFont="1" applyFill="1" applyBorder="1" applyAlignment="1" applyProtection="1">
      <alignment vertical="center"/>
      <protection locked="0"/>
    </xf>
    <xf numFmtId="44" fontId="7" fillId="0" borderId="7" xfId="1" applyNumberFormat="1" applyFont="1" applyFill="1" applyBorder="1" applyAlignment="1" applyProtection="1">
      <alignment vertical="center"/>
      <protection locked="0"/>
    </xf>
    <xf numFmtId="44" fontId="7" fillId="0" borderId="2" xfId="1" applyFont="1" applyFill="1" applyBorder="1" applyAlignment="1" applyProtection="1">
      <alignment vertical="center"/>
      <protection locked="0"/>
    </xf>
    <xf numFmtId="44" fontId="7" fillId="0" borderId="8" xfId="1" applyNumberFormat="1" applyFont="1" applyFill="1" applyBorder="1" applyAlignment="1" applyProtection="1">
      <alignment vertical="center"/>
      <protection locked="0"/>
    </xf>
    <xf numFmtId="44" fontId="7" fillId="0" borderId="9" xfId="1" applyFont="1" applyFill="1" applyBorder="1" applyAlignment="1" applyProtection="1">
      <alignment vertical="center"/>
      <protection locked="0"/>
    </xf>
    <xf numFmtId="44" fontId="17" fillId="0" borderId="0" xfId="1" applyFont="1" applyAlignment="1" applyProtection="1">
      <alignment horizontal="center" vertical="center" wrapText="1"/>
      <protection locked="0"/>
    </xf>
    <xf numFmtId="44" fontId="17" fillId="0" borderId="0" xfId="1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44" fontId="5" fillId="0" borderId="0" xfId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7" borderId="0" xfId="0" applyFont="1" applyFill="1" applyAlignment="1" applyProtection="1">
      <alignment vertical="center"/>
      <protection locked="0"/>
    </xf>
    <xf numFmtId="44" fontId="19" fillId="0" borderId="0" xfId="1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9" fillId="7" borderId="0" xfId="0" applyFont="1" applyFill="1" applyAlignment="1" applyProtection="1">
      <alignment vertical="center"/>
      <protection locked="0"/>
    </xf>
    <xf numFmtId="0" fontId="13" fillId="7" borderId="0" xfId="0" applyFont="1" applyFill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44" fontId="13" fillId="7" borderId="0" xfId="0" applyNumberFormat="1" applyFont="1" applyFill="1" applyAlignment="1" applyProtection="1">
      <alignment vertical="center"/>
      <protection locked="0"/>
    </xf>
    <xf numFmtId="0" fontId="13" fillId="7" borderId="0" xfId="0" applyNumberFormat="1" applyFont="1" applyFill="1" applyAlignment="1" applyProtection="1">
      <alignment vertical="center"/>
      <protection locked="0"/>
    </xf>
    <xf numFmtId="0" fontId="14" fillId="7" borderId="0" xfId="0" applyFont="1" applyFill="1" applyAlignment="1" applyProtection="1">
      <alignment vertical="center"/>
      <protection locked="0"/>
    </xf>
    <xf numFmtId="0" fontId="16" fillId="7" borderId="0" xfId="0" applyFont="1" applyFill="1" applyAlignment="1" applyProtection="1">
      <alignment vertical="center"/>
      <protection locked="0"/>
    </xf>
    <xf numFmtId="44" fontId="16" fillId="7" borderId="0" xfId="1" applyNumberFormat="1" applyFont="1" applyFill="1" applyAlignment="1" applyProtection="1">
      <alignment vertical="center"/>
      <protection locked="0"/>
    </xf>
    <xf numFmtId="44" fontId="16" fillId="7" borderId="0" xfId="1" applyFont="1" applyFill="1" applyAlignment="1" applyProtection="1">
      <alignment vertical="center"/>
      <protection locked="0"/>
    </xf>
    <xf numFmtId="0" fontId="16" fillId="7" borderId="0" xfId="1" applyNumberFormat="1" applyFont="1" applyFill="1" applyAlignment="1" applyProtection="1">
      <alignment vertical="center"/>
      <protection locked="0"/>
    </xf>
    <xf numFmtId="44" fontId="16" fillId="0" borderId="0" xfId="1" applyNumberFormat="1" applyFont="1" applyAlignment="1" applyProtection="1">
      <alignment vertical="center"/>
      <protection locked="0"/>
    </xf>
    <xf numFmtId="0" fontId="16" fillId="0" borderId="0" xfId="1" applyNumberFormat="1" applyFont="1" applyAlignment="1" applyProtection="1">
      <alignment vertical="center"/>
      <protection locked="0"/>
    </xf>
    <xf numFmtId="44" fontId="9" fillId="0" borderId="0" xfId="1" applyNumberFormat="1" applyFont="1" applyAlignment="1" applyProtection="1">
      <alignment vertical="center"/>
      <protection locked="0"/>
    </xf>
    <xf numFmtId="44" fontId="9" fillId="0" borderId="0" xfId="1" applyFont="1" applyAlignment="1" applyProtection="1">
      <alignment vertical="center"/>
      <protection locked="0"/>
    </xf>
    <xf numFmtId="0" fontId="9" fillId="0" borderId="0" xfId="1" applyNumberFormat="1" applyFont="1" applyAlignment="1" applyProtection="1">
      <alignment vertical="center"/>
      <protection locked="0"/>
    </xf>
    <xf numFmtId="0" fontId="9" fillId="7" borderId="0" xfId="0" applyFont="1" applyFill="1"/>
    <xf numFmtId="0" fontId="9" fillId="7" borderId="0" xfId="0" applyFont="1" applyFill="1" applyAlignment="1">
      <alignment horizontal="center"/>
    </xf>
    <xf numFmtId="0" fontId="12" fillId="7" borderId="0" xfId="0" applyFont="1" applyFill="1" applyAlignment="1"/>
    <xf numFmtId="0" fontId="16" fillId="7" borderId="0" xfId="0" applyFont="1" applyFill="1" applyAlignment="1"/>
    <xf numFmtId="44" fontId="9" fillId="7" borderId="0" xfId="1" applyFont="1" applyFill="1"/>
    <xf numFmtId="0" fontId="5" fillId="11" borderId="0" xfId="1" applyNumberFormat="1" applyFont="1" applyFill="1" applyBorder="1" applyAlignment="1" applyProtection="1">
      <alignment horizontal="center" vertical="center"/>
      <protection locked="0"/>
    </xf>
    <xf numFmtId="0" fontId="5" fillId="3" borderId="0" xfId="1" applyNumberFormat="1" applyFont="1" applyFill="1" applyBorder="1" applyAlignment="1" applyProtection="1">
      <alignment horizontal="center" vertical="center"/>
      <protection locked="0"/>
    </xf>
    <xf numFmtId="0" fontId="5" fillId="11" borderId="10" xfId="1" applyNumberFormat="1" applyFont="1" applyFill="1" applyBorder="1" applyAlignment="1" applyProtection="1">
      <alignment horizontal="center" vertical="center"/>
      <protection locked="0"/>
    </xf>
    <xf numFmtId="0" fontId="5" fillId="3" borderId="27" xfId="1" applyNumberFormat="1" applyFont="1" applyFill="1" applyBorder="1" applyAlignment="1" applyProtection="1">
      <alignment horizontal="center" vertical="center"/>
      <protection locked="0"/>
    </xf>
    <xf numFmtId="0" fontId="7" fillId="11" borderId="11" xfId="1" applyNumberFormat="1" applyFont="1" applyFill="1" applyBorder="1" applyAlignment="1">
      <alignment horizontal="center" vertical="center"/>
    </xf>
    <xf numFmtId="0" fontId="7" fillId="3" borderId="0" xfId="2" applyNumberFormat="1" applyFont="1" applyFill="1" applyBorder="1" applyAlignment="1">
      <alignment horizontal="center" vertical="center"/>
    </xf>
    <xf numFmtId="0" fontId="7" fillId="4" borderId="0" xfId="1" applyNumberFormat="1" applyFont="1" applyFill="1" applyBorder="1" applyAlignment="1">
      <alignment horizontal="center" vertical="center"/>
    </xf>
    <xf numFmtId="0" fontId="7" fillId="12" borderId="0" xfId="1" applyNumberFormat="1" applyFont="1" applyFill="1" applyBorder="1" applyAlignment="1">
      <alignment horizontal="center" vertical="center"/>
    </xf>
    <xf numFmtId="0" fontId="7" fillId="11" borderId="10" xfId="1" applyNumberFormat="1" applyFont="1" applyFill="1" applyBorder="1" applyAlignment="1">
      <alignment horizontal="center" vertical="center"/>
    </xf>
    <xf numFmtId="0" fontId="7" fillId="12" borderId="27" xfId="1" applyNumberFormat="1" applyFont="1" applyFill="1" applyBorder="1" applyAlignment="1">
      <alignment horizontal="center" vertical="center"/>
    </xf>
    <xf numFmtId="44" fontId="27" fillId="0" borderId="38" xfId="9" applyNumberFormat="1" applyFont="1" applyFill="1" applyBorder="1" applyAlignment="1" applyProtection="1"/>
    <xf numFmtId="164" fontId="5" fillId="7" borderId="39" xfId="0" applyNumberFormat="1" applyFont="1" applyFill="1" applyBorder="1" applyAlignment="1" applyProtection="1">
      <protection locked="0"/>
    </xf>
    <xf numFmtId="44" fontId="5" fillId="7" borderId="27" xfId="1" applyNumberFormat="1" applyFont="1" applyFill="1" applyBorder="1" applyAlignment="1" applyProtection="1">
      <protection locked="0"/>
    </xf>
    <xf numFmtId="44" fontId="27" fillId="2" borderId="38" xfId="9" applyNumberFormat="1" applyFont="1" applyFill="1" applyBorder="1" applyAlignment="1" applyProtection="1"/>
    <xf numFmtId="0" fontId="27" fillId="0" borderId="38" xfId="9" applyNumberFormat="1" applyFont="1" applyFill="1" applyBorder="1" applyAlignment="1" applyProtection="1">
      <alignment horizontal="center"/>
    </xf>
    <xf numFmtId="0" fontId="27" fillId="0" borderId="40" xfId="9" applyFont="1" applyFill="1" applyBorder="1" applyAlignment="1" applyProtection="1">
      <alignment horizontal="center"/>
    </xf>
    <xf numFmtId="0" fontId="27" fillId="2" borderId="41" xfId="9" applyNumberFormat="1" applyFont="1" applyFill="1" applyBorder="1" applyAlignment="1" applyProtection="1">
      <alignment horizontal="left"/>
    </xf>
    <xf numFmtId="0" fontId="7" fillId="5" borderId="0" xfId="5" applyFont="1" applyBorder="1" applyAlignment="1" applyProtection="1">
      <alignment horizontal="right" vertical="center"/>
    </xf>
    <xf numFmtId="44" fontId="7" fillId="9" borderId="30" xfId="8" applyNumberFormat="1" applyFont="1" applyBorder="1" applyAlignment="1" applyProtection="1">
      <alignment vertical="center"/>
      <protection locked="0"/>
    </xf>
    <xf numFmtId="44" fontId="7" fillId="3" borderId="30" xfId="7" applyNumberFormat="1" applyFont="1" applyFill="1" applyBorder="1" applyAlignment="1" applyProtection="1">
      <alignment vertical="center"/>
      <protection locked="0"/>
    </xf>
    <xf numFmtId="44" fontId="7" fillId="4" borderId="31" xfId="1" applyNumberFormat="1" applyFont="1" applyFill="1" applyBorder="1" applyAlignment="1" applyProtection="1">
      <alignment vertical="center"/>
      <protection locked="0"/>
    </xf>
    <xf numFmtId="44" fontId="7" fillId="9" borderId="12" xfId="8" applyNumberFormat="1" applyFont="1" applyBorder="1" applyAlignment="1" applyProtection="1">
      <alignment vertical="center"/>
      <protection locked="0"/>
    </xf>
    <xf numFmtId="44" fontId="7" fillId="3" borderId="12" xfId="7" applyNumberFormat="1" applyFont="1" applyFill="1" applyBorder="1" applyAlignment="1" applyProtection="1">
      <alignment vertical="center"/>
      <protection locked="0"/>
    </xf>
    <xf numFmtId="44" fontId="7" fillId="4" borderId="9" xfId="1" applyNumberFormat="1" applyFont="1" applyFill="1" applyBorder="1" applyAlignment="1" applyProtection="1">
      <alignment vertical="center"/>
      <protection locked="0"/>
    </xf>
    <xf numFmtId="0" fontId="5" fillId="11" borderId="11" xfId="1" applyNumberFormat="1" applyFont="1" applyFill="1" applyBorder="1" applyAlignment="1" applyProtection="1">
      <alignment horizontal="center" vertical="center"/>
      <protection locked="0"/>
    </xf>
    <xf numFmtId="0" fontId="18" fillId="3" borderId="0" xfId="2" applyNumberFormat="1" applyFont="1" applyFill="1" applyBorder="1" applyAlignment="1" applyProtection="1">
      <alignment horizontal="center" vertical="center"/>
      <protection locked="0"/>
    </xf>
    <xf numFmtId="0" fontId="18" fillId="4" borderId="0" xfId="1" applyNumberFormat="1" applyFont="1" applyFill="1" applyBorder="1" applyAlignment="1" applyProtection="1">
      <alignment horizontal="center" vertical="center"/>
      <protection locked="0"/>
    </xf>
    <xf numFmtId="0" fontId="18" fillId="4" borderId="27" xfId="1" applyNumberFormat="1" applyFont="1" applyFill="1" applyBorder="1" applyAlignment="1" applyProtection="1">
      <alignment horizontal="center" vertical="center"/>
      <protection locked="0"/>
    </xf>
    <xf numFmtId="44" fontId="5" fillId="0" borderId="11" xfId="1" applyNumberFormat="1" applyFont="1" applyFill="1" applyBorder="1" applyAlignment="1" applyProtection="1">
      <protection locked="0"/>
    </xf>
    <xf numFmtId="44" fontId="5" fillId="0" borderId="0" xfId="0" applyNumberFormat="1" applyFont="1" applyFill="1" applyBorder="1" applyAlignment="1" applyProtection="1">
      <protection locked="0"/>
    </xf>
    <xf numFmtId="44" fontId="5" fillId="0" borderId="27" xfId="0" applyNumberFormat="1" applyFont="1" applyFill="1" applyBorder="1" applyAlignment="1" applyProtection="1">
      <protection locked="0"/>
    </xf>
    <xf numFmtId="44" fontId="5" fillId="0" borderId="10" xfId="0" applyNumberFormat="1" applyFont="1" applyFill="1" applyBorder="1" applyAlignment="1" applyProtection="1">
      <protection locked="0"/>
    </xf>
    <xf numFmtId="0" fontId="27" fillId="0" borderId="38" xfId="9" applyFont="1" applyBorder="1" applyAlignment="1" applyProtection="1">
      <alignment horizontal="center"/>
    </xf>
    <xf numFmtId="44" fontId="27" fillId="0" borderId="38" xfId="9" applyNumberFormat="1" applyFont="1" applyBorder="1" applyAlignment="1" applyProtection="1"/>
    <xf numFmtId="166" fontId="27" fillId="0" borderId="38" xfId="9" applyNumberFormat="1" applyFont="1" applyBorder="1" applyAlignment="1" applyProtection="1">
      <alignment horizontal="center"/>
    </xf>
    <xf numFmtId="0" fontId="27" fillId="2" borderId="38" xfId="9" applyNumberFormat="1" applyFont="1" applyFill="1" applyBorder="1" applyAlignment="1" applyProtection="1">
      <alignment horizontal="left"/>
    </xf>
    <xf numFmtId="0" fontId="20" fillId="7" borderId="14" xfId="4" applyNumberFormat="1" applyFont="1" applyFill="1" applyBorder="1" applyAlignment="1" applyProtection="1">
      <alignment vertical="center"/>
      <protection locked="0"/>
    </xf>
    <xf numFmtId="0" fontId="10" fillId="0" borderId="21" xfId="4" applyFont="1" applyBorder="1" applyAlignment="1" applyProtection="1">
      <alignment horizontal="center" vertical="center"/>
    </xf>
    <xf numFmtId="44" fontId="10" fillId="0" borderId="4" xfId="4" applyNumberFormat="1" applyFont="1" applyBorder="1" applyAlignment="1" applyProtection="1">
      <alignment horizontal="center" vertical="center" wrapText="1"/>
    </xf>
    <xf numFmtId="44" fontId="10" fillId="0" borderId="4" xfId="4" applyNumberFormat="1" applyFont="1" applyBorder="1" applyAlignment="1" applyProtection="1">
      <alignment horizontal="center" vertical="center"/>
    </xf>
    <xf numFmtId="0" fontId="10" fillId="0" borderId="22" xfId="4" applyNumberFormat="1" applyFont="1" applyBorder="1" applyAlignment="1" applyProtection="1">
      <alignment horizontal="center" vertical="center" wrapText="1"/>
    </xf>
    <xf numFmtId="164" fontId="5" fillId="0" borderId="23" xfId="0" applyNumberFormat="1" applyFont="1" applyBorder="1" applyAlignment="1" applyProtection="1">
      <protection locked="0"/>
    </xf>
    <xf numFmtId="44" fontId="5" fillId="0" borderId="0" xfId="1" applyNumberFormat="1" applyFont="1" applyBorder="1" applyAlignment="1" applyProtection="1">
      <protection locked="0"/>
    </xf>
    <xf numFmtId="0" fontId="5" fillId="0" borderId="0" xfId="1" applyNumberFormat="1" applyFont="1" applyBorder="1" applyAlignment="1" applyProtection="1">
      <alignment horizontal="center"/>
      <protection locked="0"/>
    </xf>
    <xf numFmtId="44" fontId="5" fillId="0" borderId="0" xfId="1" applyNumberFormat="1" applyFont="1" applyBorder="1" applyAlignment="1" applyProtection="1"/>
    <xf numFmtId="0" fontId="5" fillId="0" borderId="14" xfId="1" applyNumberFormat="1" applyFont="1" applyBorder="1" applyAlignment="1" applyProtection="1">
      <alignment horizontal="center"/>
      <protection locked="0"/>
    </xf>
    <xf numFmtId="164" fontId="5" fillId="0" borderId="39" xfId="0" applyNumberFormat="1" applyFont="1" applyBorder="1" applyAlignment="1" applyProtection="1">
      <protection locked="0"/>
    </xf>
    <xf numFmtId="44" fontId="5" fillId="0" borderId="27" xfId="1" applyNumberFormat="1" applyFont="1" applyBorder="1" applyAlignment="1" applyProtection="1">
      <protection locked="0"/>
    </xf>
    <xf numFmtId="0" fontId="5" fillId="0" borderId="27" xfId="1" applyNumberFormat="1" applyFont="1" applyBorder="1" applyAlignment="1" applyProtection="1">
      <alignment horizontal="center"/>
      <protection locked="0"/>
    </xf>
    <xf numFmtId="44" fontId="5" fillId="0" borderId="27" xfId="1" applyNumberFormat="1" applyFont="1" applyBorder="1" applyAlignment="1" applyProtection="1"/>
    <xf numFmtId="0" fontId="5" fillId="0" borderId="13" xfId="1" applyNumberFormat="1" applyFont="1" applyBorder="1" applyAlignment="1" applyProtection="1">
      <alignment horizontal="center"/>
      <protection locked="0"/>
    </xf>
    <xf numFmtId="0" fontId="27" fillId="7" borderId="38" xfId="9" applyFont="1" applyFill="1" applyBorder="1" applyAlignment="1">
      <alignment horizontal="center"/>
    </xf>
    <xf numFmtId="44" fontId="27" fillId="7" borderId="38" xfId="9" applyNumberFormat="1" applyFont="1" applyFill="1" applyBorder="1" applyAlignment="1"/>
    <xf numFmtId="0" fontId="27" fillId="7" borderId="38" xfId="9" applyNumberFormat="1" applyFont="1" applyFill="1" applyBorder="1" applyAlignment="1">
      <alignment horizontal="center"/>
    </xf>
    <xf numFmtId="44" fontId="27" fillId="2" borderId="38" xfId="9" applyNumberFormat="1" applyFont="1" applyFill="1" applyBorder="1" applyAlignment="1"/>
    <xf numFmtId="0" fontId="27" fillId="2" borderId="38" xfId="9" applyNumberFormat="1" applyFont="1" applyFill="1" applyBorder="1" applyAlignment="1">
      <alignment horizontal="left"/>
    </xf>
    <xf numFmtId="0" fontId="5" fillId="7" borderId="13" xfId="1" applyNumberFormat="1" applyFont="1" applyFill="1" applyBorder="1" applyAlignment="1">
      <alignment horizontal="center"/>
    </xf>
    <xf numFmtId="164" fontId="5" fillId="7" borderId="29" xfId="0" applyNumberFormat="1" applyFont="1" applyFill="1" applyBorder="1" applyAlignment="1"/>
    <xf numFmtId="164" fontId="5" fillId="7" borderId="39" xfId="0" applyNumberFormat="1" applyFont="1" applyFill="1" applyBorder="1" applyAlignment="1"/>
    <xf numFmtId="44" fontId="7" fillId="7" borderId="27" xfId="1" applyNumberFormat="1" applyFont="1" applyFill="1" applyBorder="1" applyAlignment="1"/>
    <xf numFmtId="0" fontId="7" fillId="7" borderId="13" xfId="1" applyNumberFormat="1" applyFont="1" applyFill="1" applyBorder="1" applyAlignment="1">
      <alignment horizontal="center"/>
    </xf>
    <xf numFmtId="0" fontId="9" fillId="7" borderId="0" xfId="0" applyFont="1" applyFill="1" applyProtection="1">
      <protection locked="0"/>
    </xf>
    <xf numFmtId="0" fontId="9" fillId="7" borderId="0" xfId="0" applyFont="1" applyFill="1" applyAlignment="1" applyProtection="1">
      <protection locked="0"/>
    </xf>
    <xf numFmtId="0" fontId="23" fillId="7" borderId="0" xfId="0" applyFont="1" applyFill="1" applyAlignment="1" applyProtection="1">
      <protection locked="0"/>
    </xf>
    <xf numFmtId="0" fontId="24" fillId="7" borderId="0" xfId="0" applyFont="1" applyFill="1" applyProtection="1">
      <protection locked="0"/>
    </xf>
    <xf numFmtId="0" fontId="7" fillId="7" borderId="8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44" fontId="11" fillId="7" borderId="6" xfId="0" applyNumberFormat="1" applyFont="1" applyFill="1" applyBorder="1" applyAlignment="1" applyProtection="1">
      <alignment horizontal="center"/>
      <protection locked="0"/>
    </xf>
    <xf numFmtId="44" fontId="11" fillId="7" borderId="1" xfId="0" applyNumberFormat="1" applyFont="1" applyFill="1" applyBorder="1" applyAlignment="1" applyProtection="1">
      <alignment horizontal="center"/>
      <protection locked="0"/>
    </xf>
    <xf numFmtId="44" fontId="11" fillId="7" borderId="7" xfId="0" applyNumberFormat="1" applyFont="1" applyFill="1" applyBorder="1" applyAlignment="1" applyProtection="1">
      <alignment horizontal="center"/>
      <protection locked="0"/>
    </xf>
    <xf numFmtId="44" fontId="11" fillId="7" borderId="2" xfId="0" applyNumberFormat="1" applyFont="1" applyFill="1" applyBorder="1" applyAlignment="1" applyProtection="1">
      <alignment horizontal="center"/>
      <protection locked="0"/>
    </xf>
    <xf numFmtId="0" fontId="7" fillId="7" borderId="7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44" fontId="26" fillId="7" borderId="0" xfId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0" fontId="21" fillId="7" borderId="3" xfId="3" applyFont="1" applyFill="1" applyAlignment="1">
      <alignment horizontal="center"/>
    </xf>
    <xf numFmtId="0" fontId="23" fillId="7" borderId="0" xfId="0" applyFont="1" applyFill="1" applyAlignment="1">
      <alignment horizontal="center"/>
    </xf>
    <xf numFmtId="0" fontId="16" fillId="7" borderId="0" xfId="0" applyFont="1" applyFill="1" applyAlignment="1">
      <alignment horizontal="center"/>
    </xf>
    <xf numFmtId="0" fontId="25" fillId="7" borderId="0" xfId="0" applyFont="1" applyFill="1" applyAlignment="1">
      <alignment horizontal="center" wrapText="1"/>
    </xf>
    <xf numFmtId="0" fontId="10" fillId="6" borderId="5" xfId="6" applyFont="1" applyAlignment="1">
      <alignment horizontal="center" vertical="center"/>
    </xf>
    <xf numFmtId="44" fontId="11" fillId="2" borderId="8" xfId="0" applyNumberFormat="1" applyFont="1" applyFill="1" applyBorder="1" applyAlignment="1" applyProtection="1">
      <alignment horizontal="center"/>
    </xf>
    <xf numFmtId="44" fontId="11" fillId="2" borderId="9" xfId="0" applyNumberFormat="1" applyFont="1" applyFill="1" applyBorder="1" applyAlignment="1" applyProtection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22" fillId="6" borderId="5" xfId="6" applyFont="1" applyAlignment="1">
      <alignment horizontal="center" vertical="center"/>
    </xf>
    <xf numFmtId="44" fontId="15" fillId="7" borderId="0" xfId="1" applyNumberFormat="1" applyFont="1" applyFill="1" applyAlignment="1" applyProtection="1">
      <alignment horizontal="center" vertical="center"/>
    </xf>
    <xf numFmtId="0" fontId="8" fillId="7" borderId="15" xfId="3" applyFont="1" applyFill="1" applyBorder="1" applyAlignment="1" applyProtection="1">
      <alignment horizontal="center" vertical="center"/>
    </xf>
    <xf numFmtId="0" fontId="8" fillId="7" borderId="16" xfId="3" applyFont="1" applyFill="1" applyBorder="1" applyAlignment="1" applyProtection="1">
      <alignment horizontal="center" vertical="center"/>
    </xf>
    <xf numFmtId="0" fontId="8" fillId="7" borderId="17" xfId="3" applyFont="1" applyFill="1" applyBorder="1" applyAlignment="1" applyProtection="1">
      <alignment horizontal="center" vertical="center"/>
    </xf>
    <xf numFmtId="0" fontId="7" fillId="5" borderId="0" xfId="5" applyFont="1" applyBorder="1" applyAlignment="1" applyProtection="1">
      <alignment horizontal="center" vertical="center"/>
      <protection locked="0"/>
    </xf>
    <xf numFmtId="0" fontId="7" fillId="5" borderId="14" xfId="5" applyFont="1" applyBorder="1" applyAlignment="1" applyProtection="1">
      <alignment horizontal="center" vertical="center"/>
      <protection locked="0"/>
    </xf>
    <xf numFmtId="0" fontId="11" fillId="6" borderId="33" xfId="6" applyNumberFormat="1" applyFont="1" applyBorder="1" applyAlignment="1" applyProtection="1">
      <alignment horizontal="center" vertical="center" wrapText="1"/>
    </xf>
    <xf numFmtId="0" fontId="11" fillId="6" borderId="34" xfId="6" applyNumberFormat="1" applyFont="1" applyBorder="1" applyAlignment="1" applyProtection="1">
      <alignment horizontal="center" vertical="center" wrapText="1"/>
    </xf>
    <xf numFmtId="0" fontId="11" fillId="6" borderId="35" xfId="6" applyNumberFormat="1" applyFont="1" applyBorder="1" applyAlignment="1" applyProtection="1">
      <alignment horizontal="center" vertical="center" wrapText="1"/>
    </xf>
    <xf numFmtId="0" fontId="13" fillId="7" borderId="0" xfId="0" applyFont="1" applyFill="1" applyAlignment="1" applyProtection="1">
      <alignment horizontal="center" vertical="center"/>
    </xf>
    <xf numFmtId="0" fontId="14" fillId="7" borderId="0" xfId="0" applyFont="1" applyFill="1" applyAlignment="1" applyProtection="1">
      <alignment horizontal="center" vertical="center" wrapText="1"/>
    </xf>
    <xf numFmtId="44" fontId="15" fillId="7" borderId="18" xfId="1" applyNumberFormat="1" applyFont="1" applyFill="1" applyBorder="1" applyAlignment="1" applyProtection="1">
      <alignment horizontal="center" vertical="center"/>
    </xf>
    <xf numFmtId="44" fontId="15" fillId="7" borderId="0" xfId="1" applyNumberFormat="1" applyFont="1" applyFill="1" applyBorder="1" applyAlignment="1" applyProtection="1">
      <alignment horizontal="center" vertical="center"/>
    </xf>
    <xf numFmtId="44" fontId="15" fillId="7" borderId="14" xfId="1" applyNumberFormat="1" applyFont="1" applyFill="1" applyBorder="1" applyAlignment="1" applyProtection="1">
      <alignment horizontal="center" vertical="center"/>
    </xf>
    <xf numFmtId="0" fontId="7" fillId="5" borderId="0" xfId="5" applyFont="1" applyBorder="1" applyAlignment="1">
      <alignment horizontal="center"/>
    </xf>
    <xf numFmtId="0" fontId="7" fillId="5" borderId="14" xfId="5" applyFont="1" applyBorder="1" applyAlignment="1">
      <alignment horizontal="center"/>
    </xf>
    <xf numFmtId="0" fontId="11" fillId="6" borderId="36" xfId="6" applyFont="1" applyBorder="1" applyAlignment="1" applyProtection="1">
      <alignment horizontal="center" vertical="center" wrapText="1"/>
    </xf>
    <xf numFmtId="0" fontId="11" fillId="6" borderId="34" xfId="6" applyFont="1" applyBorder="1" applyAlignment="1" applyProtection="1">
      <alignment horizontal="center" vertical="center" wrapText="1"/>
    </xf>
    <xf numFmtId="0" fontId="11" fillId="6" borderId="37" xfId="6" applyFont="1" applyBorder="1" applyAlignment="1" applyProtection="1">
      <alignment horizontal="center" vertical="center" wrapText="1"/>
    </xf>
    <xf numFmtId="0" fontId="13" fillId="7" borderId="18" xfId="0" applyFont="1" applyFill="1" applyBorder="1" applyAlignment="1" applyProtection="1">
      <alignment horizontal="center" vertical="center"/>
    </xf>
    <xf numFmtId="0" fontId="13" fillId="7" borderId="0" xfId="0" applyFont="1" applyFill="1" applyBorder="1" applyAlignment="1" applyProtection="1">
      <alignment horizontal="center" vertical="center"/>
    </xf>
    <xf numFmtId="0" fontId="13" fillId="7" borderId="14" xfId="0" applyFont="1" applyFill="1" applyBorder="1" applyAlignment="1" applyProtection="1">
      <alignment horizontal="center" vertical="center"/>
    </xf>
    <xf numFmtId="0" fontId="14" fillId="7" borderId="18" xfId="0" applyFont="1" applyFill="1" applyBorder="1" applyAlignment="1" applyProtection="1">
      <alignment horizontal="center" vertical="center" wrapText="1"/>
    </xf>
    <xf numFmtId="0" fontId="14" fillId="7" borderId="0" xfId="0" applyFont="1" applyFill="1" applyBorder="1" applyAlignment="1" applyProtection="1">
      <alignment horizontal="center" vertical="center" wrapText="1"/>
    </xf>
    <xf numFmtId="0" fontId="14" fillId="7" borderId="14" xfId="0" applyFont="1" applyFill="1" applyBorder="1" applyAlignment="1" applyProtection="1">
      <alignment horizontal="center" vertical="center" wrapText="1"/>
    </xf>
    <xf numFmtId="44" fontId="15" fillId="7" borderId="18" xfId="1" applyNumberFormat="1" applyFont="1" applyFill="1" applyBorder="1" applyAlignment="1">
      <alignment horizontal="center" vertical="center"/>
    </xf>
    <xf numFmtId="44" fontId="15" fillId="7" borderId="0" xfId="1" applyNumberFormat="1" applyFont="1" applyFill="1" applyBorder="1" applyAlignment="1">
      <alignment horizontal="center" vertical="center"/>
    </xf>
    <xf numFmtId="44" fontId="15" fillId="7" borderId="14" xfId="1" applyNumberFormat="1" applyFont="1" applyFill="1" applyBorder="1" applyAlignment="1">
      <alignment horizontal="center" vertical="center"/>
    </xf>
    <xf numFmtId="0" fontId="8" fillId="7" borderId="15" xfId="3" applyFont="1" applyFill="1" applyBorder="1" applyAlignment="1">
      <alignment horizontal="center" vertical="center"/>
    </xf>
    <xf numFmtId="0" fontId="8" fillId="7" borderId="16" xfId="3" applyFont="1" applyFill="1" applyBorder="1" applyAlignment="1">
      <alignment horizontal="center" vertical="center"/>
    </xf>
    <xf numFmtId="0" fontId="8" fillId="7" borderId="17" xfId="3" applyFont="1" applyFill="1" applyBorder="1" applyAlignment="1">
      <alignment horizontal="center" vertical="center"/>
    </xf>
    <xf numFmtId="0" fontId="11" fillId="6" borderId="24" xfId="6" applyFont="1" applyBorder="1" applyAlignment="1">
      <alignment horizontal="center" vertical="center" wrapText="1"/>
    </xf>
    <xf numFmtId="0" fontId="11" fillId="6" borderId="5" xfId="6" applyFont="1" applyBorder="1" applyAlignment="1">
      <alignment horizontal="center" vertical="center" wrapText="1"/>
    </xf>
    <xf numFmtId="0" fontId="11" fillId="6" borderId="25" xfId="6" applyFont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44" fontId="7" fillId="7" borderId="0" xfId="5" applyNumberFormat="1" applyFont="1" applyFill="1" applyBorder="1" applyAlignment="1">
      <alignment horizontal="center" vertical="center"/>
    </xf>
    <xf numFmtId="44" fontId="7" fillId="7" borderId="14" xfId="5" applyNumberFormat="1" applyFont="1" applyFill="1" applyBorder="1" applyAlignment="1">
      <alignment horizontal="center" vertical="center"/>
    </xf>
    <xf numFmtId="44" fontId="7" fillId="5" borderId="0" xfId="5" applyNumberFormat="1" applyFont="1" applyBorder="1" applyAlignment="1" applyProtection="1">
      <alignment horizontal="center" vertical="center"/>
      <protection locked="0"/>
    </xf>
    <xf numFmtId="44" fontId="7" fillId="5" borderId="14" xfId="5" applyNumberFormat="1" applyFont="1" applyBorder="1" applyAlignment="1" applyProtection="1">
      <alignment horizontal="center" vertical="center"/>
      <protection locked="0"/>
    </xf>
    <xf numFmtId="0" fontId="7" fillId="7" borderId="0" xfId="5" applyNumberFormat="1" applyFont="1" applyFill="1" applyBorder="1" applyAlignment="1">
      <alignment horizontal="center" vertical="center"/>
    </xf>
    <xf numFmtId="0" fontId="7" fillId="7" borderId="14" xfId="5" applyNumberFormat="1" applyFont="1" applyFill="1" applyBorder="1" applyAlignment="1">
      <alignment horizontal="center" vertical="center"/>
    </xf>
    <xf numFmtId="44" fontId="7" fillId="5" borderId="0" xfId="5" applyNumberFormat="1" applyFont="1" applyBorder="1" applyAlignment="1">
      <alignment horizontal="center" vertical="center"/>
    </xf>
    <xf numFmtId="44" fontId="7" fillId="5" borderId="14" xfId="5" applyNumberFormat="1" applyFont="1" applyBorder="1" applyAlignment="1">
      <alignment horizontal="center" vertical="center"/>
    </xf>
    <xf numFmtId="0" fontId="5" fillId="7" borderId="13" xfId="1" applyNumberFormat="1" applyFont="1" applyFill="1" applyBorder="1" applyAlignment="1" applyProtection="1">
      <alignment horizontal="center"/>
      <protection locked="0"/>
    </xf>
  </cellXfs>
  <cellStyles count="10">
    <cellStyle name="20% - Accent1" xfId="7" builtinId="30"/>
    <cellStyle name="20% - Accent6" xfId="8" builtinId="50"/>
    <cellStyle name="Comma" xfId="2" builtinId="3"/>
    <cellStyle name="Currency" xfId="1" builtinId="4"/>
    <cellStyle name="Good" xfId="5" builtinId="26"/>
    <cellStyle name="Heading 1" xfId="3" builtinId="16"/>
    <cellStyle name="Heading 2" xfId="4" builtinId="17"/>
    <cellStyle name="Normal" xfId="0" builtinId="0"/>
    <cellStyle name="Note" xfId="6" builtinId="10"/>
    <cellStyle name="Total" xfId="9" builtinId="25"/>
  </cellStyles>
  <dxfs count="0"/>
  <tableStyles count="0" defaultTableStyle="TableStyleMedium2" defaultPivotStyle="PivotStyleLight16"/>
  <colors>
    <mruColors>
      <color rgb="FFE1FFFF"/>
      <color rgb="FFC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1500188</xdr:colOff>
      <xdr:row>1</xdr:row>
      <xdr:rowOff>166686</xdr:rowOff>
    </xdr:from>
    <xdr:to>
      <xdr:col>6</xdr:col>
      <xdr:colOff>509669</xdr:colOff>
      <xdr:row>5</xdr:row>
      <xdr:rowOff>297655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9938" y="571499"/>
          <a:ext cx="4843544" cy="11787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353787</xdr:colOff>
      <xdr:row>1</xdr:row>
      <xdr:rowOff>54427</xdr:rowOff>
    </xdr:from>
    <xdr:ext cx="7870161" cy="1945432"/>
    <xdr:pic>
      <xdr:nvPicPr>
        <xdr:cNvPr id="3" name="Picture 2">
          <a:extLst>
            <a:ext uri="{FF2B5EF4-FFF2-40B4-BE49-F238E27FC236}">
              <a16:creationId xmlns:a16="http://schemas.microsoft.com/office/drawing/2014/main" id="{E51B99F5-5395-4310-8778-8FD0982F3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2608" y="503463"/>
          <a:ext cx="7870161" cy="1945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1035681</xdr:colOff>
      <xdr:row>1</xdr:row>
      <xdr:rowOff>81643</xdr:rowOff>
    </xdr:from>
    <xdr:ext cx="8813193" cy="2190749"/>
    <xdr:pic>
      <xdr:nvPicPr>
        <xdr:cNvPr id="3" name="Picture 2">
          <a:extLst>
            <a:ext uri="{FF2B5EF4-FFF2-40B4-BE49-F238E27FC236}">
              <a16:creationId xmlns:a16="http://schemas.microsoft.com/office/drawing/2014/main" id="{EDC83114-141C-45B5-A374-8ABD425C3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0038" y="530679"/>
          <a:ext cx="8813193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1729645</xdr:colOff>
      <xdr:row>1</xdr:row>
      <xdr:rowOff>95250</xdr:rowOff>
    </xdr:from>
    <xdr:ext cx="8813193" cy="2190749"/>
    <xdr:pic>
      <xdr:nvPicPr>
        <xdr:cNvPr id="4" name="Picture 3">
          <a:extLst>
            <a:ext uri="{FF2B5EF4-FFF2-40B4-BE49-F238E27FC236}">
              <a16:creationId xmlns:a16="http://schemas.microsoft.com/office/drawing/2014/main" id="{2A2A734C-BE0D-49A1-BFAF-959BC6490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9788" y="544286"/>
          <a:ext cx="8813193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1061356</xdr:colOff>
      <xdr:row>1</xdr:row>
      <xdr:rowOff>95250</xdr:rowOff>
    </xdr:from>
    <xdr:ext cx="8781842" cy="2170792"/>
    <xdr:pic>
      <xdr:nvPicPr>
        <xdr:cNvPr id="3" name="Picture 2">
          <a:extLst>
            <a:ext uri="{FF2B5EF4-FFF2-40B4-BE49-F238E27FC236}">
              <a16:creationId xmlns:a16="http://schemas.microsoft.com/office/drawing/2014/main" id="{08876391-8C98-405C-A6DB-E91A38671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5713" y="544286"/>
          <a:ext cx="8781842" cy="217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13606</xdr:colOff>
      <xdr:row>1</xdr:row>
      <xdr:rowOff>136072</xdr:rowOff>
    </xdr:from>
    <xdr:ext cx="8781842" cy="2170792"/>
    <xdr:pic>
      <xdr:nvPicPr>
        <xdr:cNvPr id="4" name="Picture 3">
          <a:extLst>
            <a:ext uri="{FF2B5EF4-FFF2-40B4-BE49-F238E27FC236}">
              <a16:creationId xmlns:a16="http://schemas.microsoft.com/office/drawing/2014/main" id="{69A611F0-783A-4DB1-978C-5D15C2823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9070" y="585108"/>
          <a:ext cx="8781842" cy="217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45358</xdr:colOff>
      <xdr:row>1</xdr:row>
      <xdr:rowOff>101600</xdr:rowOff>
    </xdr:from>
    <xdr:ext cx="8781842" cy="2170792"/>
    <xdr:pic>
      <xdr:nvPicPr>
        <xdr:cNvPr id="2" name="Picture 1">
          <a:extLst>
            <a:ext uri="{FF2B5EF4-FFF2-40B4-BE49-F238E27FC236}">
              <a16:creationId xmlns:a16="http://schemas.microsoft.com/office/drawing/2014/main" id="{96983041-E6D3-4B62-961D-AA3DF18C9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5501" y="550636"/>
          <a:ext cx="8781842" cy="217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1746251</xdr:colOff>
      <xdr:row>1</xdr:row>
      <xdr:rowOff>128814</xdr:rowOff>
    </xdr:from>
    <xdr:ext cx="8781842" cy="2170792"/>
    <xdr:pic>
      <xdr:nvPicPr>
        <xdr:cNvPr id="3" name="Picture 2">
          <a:extLst>
            <a:ext uri="{FF2B5EF4-FFF2-40B4-BE49-F238E27FC236}">
              <a16:creationId xmlns:a16="http://schemas.microsoft.com/office/drawing/2014/main" id="{DB90F107-CC28-4960-9760-F00351046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6394" y="577850"/>
          <a:ext cx="8781842" cy="217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view="pageBreakPreview" zoomScale="80" zoomScaleNormal="100" zoomScaleSheetLayoutView="80" workbookViewId="0">
      <selection activeCell="F8" sqref="F8:G8"/>
    </sheetView>
  </sheetViews>
  <sheetFormatPr defaultRowHeight="15" x14ac:dyDescent="0.25"/>
  <cols>
    <col min="1" max="1" width="9.140625" style="176" customWidth="1"/>
    <col min="2" max="2" width="9" style="180" customWidth="1"/>
    <col min="3" max="3" width="9.140625" style="176" customWidth="1"/>
    <col min="4" max="4" width="29.140625" style="176" customWidth="1"/>
    <col min="5" max="5" width="29.28515625" style="176" customWidth="1"/>
    <col min="6" max="6" width="29.140625" style="176" customWidth="1"/>
    <col min="7" max="7" width="29.28515625" style="176" customWidth="1"/>
    <col min="8" max="8" width="9" style="176" customWidth="1"/>
    <col min="9" max="16384" width="9.140625" style="176"/>
  </cols>
  <sheetData>
    <row r="1" spans="1:12" ht="32.25" thickBot="1" x14ac:dyDescent="0.55000000000000004">
      <c r="A1" s="256" t="s">
        <v>42</v>
      </c>
      <c r="B1" s="256"/>
      <c r="C1" s="256"/>
      <c r="D1" s="256"/>
      <c r="E1" s="256"/>
      <c r="F1" s="256"/>
      <c r="G1" s="256"/>
      <c r="H1" s="256"/>
      <c r="I1" s="256"/>
      <c r="J1" s="256"/>
    </row>
    <row r="2" spans="1:12" ht="21" customHeight="1" thickTop="1" x14ac:dyDescent="0.25">
      <c r="A2" s="177"/>
      <c r="B2" s="177"/>
      <c r="C2" s="177"/>
      <c r="D2" s="177"/>
      <c r="E2" s="177"/>
      <c r="F2" s="177"/>
      <c r="G2" s="177"/>
      <c r="H2" s="177"/>
    </row>
    <row r="3" spans="1:12" ht="21" customHeight="1" x14ac:dyDescent="0.25">
      <c r="A3" s="177"/>
      <c r="B3" s="177"/>
      <c r="C3" s="177"/>
      <c r="D3" s="177"/>
      <c r="E3" s="177"/>
      <c r="F3" s="177"/>
      <c r="G3" s="177"/>
      <c r="H3" s="177"/>
    </row>
    <row r="4" spans="1:12" ht="21" customHeight="1" x14ac:dyDescent="0.25">
      <c r="A4" s="177"/>
      <c r="B4" s="177"/>
      <c r="C4" s="177"/>
      <c r="D4" s="177"/>
      <c r="E4" s="177"/>
      <c r="F4" s="177"/>
      <c r="G4" s="177"/>
      <c r="H4" s="177"/>
    </row>
    <row r="5" spans="1:12" ht="21" customHeight="1" x14ac:dyDescent="0.25">
      <c r="A5" s="177"/>
      <c r="B5" s="177"/>
      <c r="C5" s="177"/>
      <c r="D5" s="177"/>
      <c r="E5" s="177"/>
      <c r="F5" s="177"/>
      <c r="G5" s="177"/>
      <c r="H5" s="177"/>
    </row>
    <row r="6" spans="1:12" ht="26.25" customHeight="1" x14ac:dyDescent="0.35">
      <c r="A6" s="178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12" ht="27" customHeight="1" x14ac:dyDescent="0.25">
      <c r="B7" s="176"/>
    </row>
    <row r="8" spans="1:12" ht="27" customHeight="1" x14ac:dyDescent="0.35">
      <c r="B8" s="176"/>
      <c r="D8" s="263" t="s">
        <v>0</v>
      </c>
      <c r="E8" s="264"/>
      <c r="F8" s="248">
        <v>0</v>
      </c>
      <c r="G8" s="249"/>
    </row>
    <row r="9" spans="1:12" ht="27" customHeight="1" x14ac:dyDescent="0.35">
      <c r="B9" s="176"/>
      <c r="D9" s="252" t="s">
        <v>32</v>
      </c>
      <c r="E9" s="253"/>
      <c r="F9" s="250">
        <v>0</v>
      </c>
      <c r="G9" s="251"/>
    </row>
    <row r="10" spans="1:12" ht="27" customHeight="1" x14ac:dyDescent="0.35">
      <c r="B10" s="176"/>
      <c r="D10" s="252" t="s">
        <v>30</v>
      </c>
      <c r="E10" s="253"/>
      <c r="F10" s="250">
        <v>0</v>
      </c>
      <c r="G10" s="251"/>
    </row>
    <row r="11" spans="1:12" ht="27" customHeight="1" x14ac:dyDescent="0.35">
      <c r="B11" s="176"/>
      <c r="D11" s="252" t="s">
        <v>31</v>
      </c>
      <c r="E11" s="253"/>
      <c r="F11" s="250">
        <v>0</v>
      </c>
      <c r="G11" s="251"/>
    </row>
    <row r="12" spans="1:12" ht="27" customHeight="1" x14ac:dyDescent="0.35">
      <c r="B12" s="176"/>
      <c r="D12" s="252" t="s">
        <v>40</v>
      </c>
      <c r="E12" s="253"/>
      <c r="F12" s="250">
        <v>0</v>
      </c>
      <c r="G12" s="251"/>
    </row>
    <row r="13" spans="1:12" ht="27" customHeight="1" x14ac:dyDescent="0.35">
      <c r="B13" s="176"/>
      <c r="D13" s="252" t="s">
        <v>41</v>
      </c>
      <c r="E13" s="253"/>
      <c r="F13" s="250">
        <v>0</v>
      </c>
      <c r="G13" s="251"/>
    </row>
    <row r="14" spans="1:12" ht="27" customHeight="1" x14ac:dyDescent="0.35">
      <c r="B14" s="176"/>
      <c r="D14" s="246" t="s">
        <v>29</v>
      </c>
      <c r="E14" s="247"/>
      <c r="F14" s="261">
        <f>(F9+F10)-(F8+F11+F12+F13)</f>
        <v>0</v>
      </c>
      <c r="G14" s="262"/>
    </row>
    <row r="15" spans="1:12" ht="27" customHeight="1" x14ac:dyDescent="0.25">
      <c r="B15" s="176"/>
      <c r="D15" s="265" t="s">
        <v>27</v>
      </c>
      <c r="E15" s="265"/>
      <c r="F15" s="265"/>
      <c r="G15" s="265"/>
    </row>
    <row r="16" spans="1:12" ht="27" customHeight="1" x14ac:dyDescent="0.25">
      <c r="B16" s="176"/>
    </row>
    <row r="17" spans="1:10" ht="27" customHeight="1" x14ac:dyDescent="0.25">
      <c r="B17" s="260" t="s">
        <v>33</v>
      </c>
      <c r="C17" s="260"/>
      <c r="D17" s="260"/>
      <c r="E17" s="260"/>
      <c r="F17" s="260"/>
      <c r="G17" s="260"/>
      <c r="H17" s="260"/>
      <c r="I17" s="260"/>
    </row>
    <row r="18" spans="1:10" ht="27" customHeight="1" x14ac:dyDescent="0.25">
      <c r="B18" s="176"/>
    </row>
    <row r="19" spans="1:10" ht="27" customHeight="1" x14ac:dyDescent="0.25">
      <c r="A19" s="257" t="s">
        <v>28</v>
      </c>
      <c r="B19" s="257"/>
      <c r="C19" s="257"/>
      <c r="D19" s="257"/>
      <c r="E19" s="257"/>
      <c r="F19" s="257"/>
      <c r="G19" s="257"/>
      <c r="H19" s="257"/>
      <c r="I19" s="257"/>
      <c r="J19" s="257"/>
    </row>
    <row r="20" spans="1:10" ht="15.75" customHeight="1" x14ac:dyDescent="0.25">
      <c r="A20" s="242"/>
      <c r="B20" s="242"/>
      <c r="C20" s="242"/>
      <c r="D20" s="242"/>
      <c r="E20" s="242"/>
      <c r="F20" s="242"/>
      <c r="G20" s="242"/>
      <c r="H20" s="242"/>
      <c r="I20" s="242"/>
      <c r="J20" s="242"/>
    </row>
    <row r="21" spans="1:10" ht="15.75" customHeight="1" x14ac:dyDescent="0.25">
      <c r="A21" s="242"/>
      <c r="B21" s="242"/>
      <c r="C21" s="242"/>
      <c r="D21" s="242"/>
      <c r="E21" s="242"/>
      <c r="F21" s="242"/>
      <c r="G21" s="242"/>
      <c r="H21" s="242"/>
      <c r="I21" s="242"/>
      <c r="J21" s="242"/>
    </row>
    <row r="22" spans="1:10" ht="15.75" x14ac:dyDescent="0.25">
      <c r="A22" s="243"/>
      <c r="B22" s="244"/>
      <c r="C22" s="244"/>
      <c r="D22" s="244"/>
      <c r="E22" s="244"/>
      <c r="F22" s="244"/>
      <c r="G22" s="244"/>
      <c r="H22" s="244"/>
      <c r="I22" s="242"/>
      <c r="J22" s="242"/>
    </row>
    <row r="23" spans="1:10" x14ac:dyDescent="0.25">
      <c r="A23" s="245"/>
      <c r="B23" s="245"/>
      <c r="C23" s="245"/>
      <c r="D23" s="245"/>
      <c r="E23" s="245"/>
      <c r="F23" s="242"/>
      <c r="G23" s="242"/>
      <c r="H23" s="242"/>
      <c r="I23" s="242"/>
      <c r="J23" s="242"/>
    </row>
    <row r="24" spans="1:10" x14ac:dyDescent="0.25">
      <c r="A24" s="245"/>
      <c r="B24" s="245"/>
      <c r="C24" s="245"/>
      <c r="D24" s="245"/>
      <c r="E24" s="245"/>
      <c r="F24" s="242"/>
      <c r="G24" s="242"/>
      <c r="H24" s="242"/>
      <c r="I24" s="242"/>
      <c r="J24" s="242"/>
    </row>
    <row r="25" spans="1:10" ht="15.75" x14ac:dyDescent="0.25">
      <c r="A25" s="258" t="s">
        <v>49</v>
      </c>
      <c r="B25" s="258"/>
      <c r="C25" s="258"/>
      <c r="D25" s="258"/>
      <c r="E25" s="258"/>
      <c r="F25" s="258"/>
      <c r="G25" s="258"/>
      <c r="H25" s="258"/>
      <c r="I25" s="258"/>
      <c r="J25" s="258"/>
    </row>
    <row r="27" spans="1:10" x14ac:dyDescent="0.25">
      <c r="B27" s="176"/>
    </row>
    <row r="28" spans="1:10" x14ac:dyDescent="0.25">
      <c r="B28" s="176"/>
    </row>
    <row r="29" spans="1:10" x14ac:dyDescent="0.25">
      <c r="A29" s="259" t="s">
        <v>26</v>
      </c>
      <c r="B29" s="259"/>
      <c r="C29" s="259"/>
      <c r="D29" s="259"/>
      <c r="E29" s="259"/>
      <c r="F29" s="259"/>
      <c r="G29" s="259"/>
      <c r="H29" s="259"/>
      <c r="I29" s="259"/>
      <c r="J29" s="259"/>
    </row>
    <row r="30" spans="1:10" ht="15" customHeight="1" x14ac:dyDescent="0.25">
      <c r="A30" s="259"/>
      <c r="B30" s="259"/>
      <c r="C30" s="259"/>
      <c r="D30" s="259"/>
      <c r="E30" s="259"/>
      <c r="F30" s="259"/>
      <c r="G30" s="259"/>
      <c r="H30" s="259"/>
      <c r="I30" s="259"/>
      <c r="J30" s="259"/>
    </row>
    <row r="31" spans="1:10" x14ac:dyDescent="0.25">
      <c r="B31" s="176"/>
    </row>
    <row r="32" spans="1:10" x14ac:dyDescent="0.25">
      <c r="B32" s="176"/>
    </row>
    <row r="34" spans="1:10" ht="18.75" x14ac:dyDescent="0.3">
      <c r="A34" s="254" t="s">
        <v>1</v>
      </c>
      <c r="B34" s="254"/>
      <c r="C34" s="254"/>
      <c r="D34" s="254"/>
      <c r="E34" s="254"/>
      <c r="F34" s="254"/>
      <c r="G34" s="254"/>
      <c r="H34" s="254"/>
      <c r="I34" s="254"/>
      <c r="J34" s="254"/>
    </row>
    <row r="35" spans="1:10" ht="18.75" x14ac:dyDescent="0.3">
      <c r="A35" s="255" t="s">
        <v>15</v>
      </c>
      <c r="B35" s="255"/>
      <c r="C35" s="255"/>
      <c r="D35" s="255"/>
      <c r="E35" s="255"/>
      <c r="F35" s="255"/>
      <c r="G35" s="255"/>
      <c r="H35" s="255"/>
      <c r="I35" s="255"/>
      <c r="J35" s="255"/>
    </row>
    <row r="36" spans="1:10" ht="18.75" x14ac:dyDescent="0.3">
      <c r="A36" s="255" t="s">
        <v>16</v>
      </c>
      <c r="B36" s="255"/>
      <c r="C36" s="255"/>
      <c r="D36" s="255"/>
      <c r="E36" s="255"/>
      <c r="F36" s="255"/>
      <c r="G36" s="255"/>
      <c r="H36" s="255"/>
      <c r="I36" s="255"/>
      <c r="J36" s="255"/>
    </row>
    <row r="37" spans="1:10" ht="15.75" x14ac:dyDescent="0.25">
      <c r="A37" s="179"/>
      <c r="B37" s="179"/>
      <c r="C37" s="179"/>
      <c r="D37" s="179"/>
      <c r="E37" s="179"/>
      <c r="F37" s="179"/>
      <c r="G37" s="179"/>
      <c r="H37" s="179"/>
    </row>
    <row r="38" spans="1:10" ht="15.75" x14ac:dyDescent="0.25">
      <c r="A38" s="179"/>
      <c r="B38" s="179"/>
      <c r="C38" s="179"/>
      <c r="D38" s="179"/>
      <c r="E38" s="179"/>
      <c r="F38" s="179"/>
      <c r="G38" s="179"/>
      <c r="H38" s="179"/>
    </row>
  </sheetData>
  <sheetProtection password="B1EE" sheet="1" objects="1" scenarios="1"/>
  <mergeCells count="23">
    <mergeCell ref="A34:J34"/>
    <mergeCell ref="A35:J35"/>
    <mergeCell ref="A36:J36"/>
    <mergeCell ref="A1:J1"/>
    <mergeCell ref="A19:J19"/>
    <mergeCell ref="A25:J25"/>
    <mergeCell ref="A29:J30"/>
    <mergeCell ref="B17:I17"/>
    <mergeCell ref="F12:G12"/>
    <mergeCell ref="F14:G14"/>
    <mergeCell ref="D8:E8"/>
    <mergeCell ref="D9:E9"/>
    <mergeCell ref="D10:E10"/>
    <mergeCell ref="D11:E11"/>
    <mergeCell ref="D12:E12"/>
    <mergeCell ref="D15:G15"/>
    <mergeCell ref="D14:E14"/>
    <mergeCell ref="F8:G8"/>
    <mergeCell ref="F9:G9"/>
    <mergeCell ref="F10:G10"/>
    <mergeCell ref="F11:G11"/>
    <mergeCell ref="D13:E13"/>
    <mergeCell ref="F13:G13"/>
  </mergeCells>
  <pageMargins left="0.7" right="0.7" top="0.75" bottom="0.75" header="0.3" footer="0.3"/>
  <pageSetup scale="43" orientation="portrait" horizontalDpi="1200" verticalDpi="1200" r:id="rId1"/>
  <colBreaks count="1" manualBreakCount="1">
    <brk id="14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52"/>
  <sheetViews>
    <sheetView view="pageBreakPreview" zoomScale="70" zoomScaleNormal="100" zoomScaleSheetLayoutView="70" workbookViewId="0">
      <selection activeCell="C3" sqref="C3"/>
    </sheetView>
  </sheetViews>
  <sheetFormatPr defaultRowHeight="15" x14ac:dyDescent="0.25"/>
  <cols>
    <col min="1" max="1" width="16.28515625" style="144" customWidth="1"/>
    <col min="2" max="2" width="21" style="173" bestFit="1" customWidth="1"/>
    <col min="3" max="4" width="16.5703125" style="174" customWidth="1"/>
    <col min="5" max="5" width="16.42578125" style="174" customWidth="1"/>
    <col min="6" max="6" width="16.5703125" style="174" customWidth="1"/>
    <col min="7" max="15" width="21.140625" style="173" customWidth="1"/>
    <col min="16" max="16" width="37" style="175" customWidth="1"/>
    <col min="17" max="17" width="9.140625" style="174" customWidth="1"/>
    <col min="18" max="19" width="9.140625" style="174"/>
    <col min="20" max="16384" width="9.140625" style="144"/>
  </cols>
  <sheetData>
    <row r="1" spans="1:28" ht="35.25" customHeight="1" thickBot="1" x14ac:dyDescent="0.3">
      <c r="A1" s="267" t="s">
        <v>43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9"/>
      <c r="Q1" s="141"/>
      <c r="R1" s="142"/>
      <c r="S1" s="142"/>
      <c r="T1" s="143"/>
      <c r="U1" s="143"/>
      <c r="V1" s="143"/>
      <c r="W1" s="143"/>
      <c r="X1" s="143"/>
      <c r="Y1" s="143"/>
      <c r="Z1" s="143"/>
    </row>
    <row r="2" spans="1:28" ht="27" customHeight="1" thickTop="1" x14ac:dyDescent="0.25">
      <c r="A2" s="35"/>
      <c r="B2" s="36"/>
      <c r="C2" s="145"/>
      <c r="D2" s="145"/>
      <c r="E2" s="145"/>
      <c r="F2" s="145"/>
      <c r="G2" s="146"/>
      <c r="H2" s="146"/>
      <c r="I2" s="146"/>
      <c r="J2" s="146"/>
      <c r="K2" s="146"/>
      <c r="L2" s="36"/>
      <c r="M2" s="36"/>
      <c r="N2" s="36"/>
      <c r="O2" s="36"/>
      <c r="P2" s="217"/>
      <c r="Q2" s="142"/>
      <c r="R2" s="142"/>
      <c r="S2" s="142"/>
      <c r="T2" s="143"/>
      <c r="U2" s="143"/>
      <c r="V2" s="143"/>
      <c r="W2" s="143"/>
      <c r="X2" s="143"/>
      <c r="Y2" s="143"/>
      <c r="Z2" s="143"/>
    </row>
    <row r="3" spans="1:28" ht="27" customHeight="1" x14ac:dyDescent="0.25">
      <c r="A3" s="35" t="s">
        <v>2</v>
      </c>
      <c r="B3" s="147" t="s">
        <v>3</v>
      </c>
      <c r="C3" s="148"/>
      <c r="D3" s="145"/>
      <c r="E3" s="145"/>
      <c r="F3" s="145"/>
      <c r="G3" s="36"/>
      <c r="H3" s="36"/>
      <c r="I3" s="36"/>
      <c r="J3" s="36"/>
      <c r="K3" s="41"/>
      <c r="L3" s="41"/>
      <c r="M3" s="198" t="s">
        <v>19</v>
      </c>
      <c r="N3" s="38"/>
      <c r="O3" s="270"/>
      <c r="P3" s="271"/>
      <c r="Q3" s="142"/>
      <c r="R3" s="142"/>
      <c r="S3" s="142"/>
      <c r="T3" s="143"/>
      <c r="U3" s="143"/>
      <c r="V3" s="143"/>
      <c r="W3" s="143"/>
      <c r="X3" s="143"/>
      <c r="Y3" s="143"/>
      <c r="Z3" s="143"/>
    </row>
    <row r="4" spans="1:28" ht="27" customHeight="1" x14ac:dyDescent="0.25">
      <c r="A4" s="35"/>
      <c r="B4" s="149" t="s">
        <v>4</v>
      </c>
      <c r="C4" s="150"/>
      <c r="D4" s="145"/>
      <c r="E4" s="145"/>
      <c r="F4" s="145"/>
      <c r="G4" s="36"/>
      <c r="H4" s="36"/>
      <c r="I4" s="36"/>
      <c r="J4" s="36"/>
      <c r="K4" s="36"/>
      <c r="L4" s="36"/>
      <c r="M4" s="36"/>
      <c r="N4" s="36"/>
      <c r="O4" s="36"/>
      <c r="P4" s="43"/>
      <c r="Q4" s="142"/>
      <c r="R4" s="142"/>
      <c r="S4" s="142"/>
      <c r="T4" s="143"/>
      <c r="U4" s="143"/>
      <c r="V4" s="143"/>
      <c r="W4" s="143"/>
      <c r="X4" s="143"/>
      <c r="Y4" s="143"/>
      <c r="Z4" s="143"/>
    </row>
    <row r="5" spans="1:28" ht="27" customHeight="1" x14ac:dyDescent="0.25">
      <c r="A5" s="35"/>
      <c r="B5" s="149" t="s">
        <v>5</v>
      </c>
      <c r="C5" s="150"/>
      <c r="D5" s="145"/>
      <c r="E5" s="145"/>
      <c r="F5" s="145"/>
      <c r="G5" s="36"/>
      <c r="H5" s="36"/>
      <c r="I5" s="36"/>
      <c r="J5" s="36"/>
      <c r="K5" s="36"/>
      <c r="L5" s="36"/>
      <c r="M5" s="36"/>
      <c r="N5" s="36"/>
      <c r="O5" s="36"/>
      <c r="P5" s="43"/>
      <c r="Q5" s="142"/>
      <c r="R5" s="142"/>
      <c r="S5" s="142"/>
      <c r="T5" s="143"/>
      <c r="U5" s="143"/>
      <c r="V5" s="143"/>
      <c r="W5" s="143"/>
      <c r="X5" s="143"/>
      <c r="Y5" s="143"/>
      <c r="Z5" s="143"/>
    </row>
    <row r="6" spans="1:28" ht="27" customHeight="1" x14ac:dyDescent="0.25">
      <c r="A6" s="35"/>
      <c r="B6" s="151" t="s">
        <v>6</v>
      </c>
      <c r="C6" s="152"/>
      <c r="D6" s="145"/>
      <c r="E6" s="145"/>
      <c r="F6" s="145"/>
      <c r="G6" s="36"/>
      <c r="H6" s="36"/>
      <c r="I6" s="36"/>
      <c r="J6" s="36"/>
      <c r="K6" s="36"/>
      <c r="L6" s="36"/>
      <c r="M6" s="36"/>
      <c r="N6" s="36"/>
      <c r="O6" s="36"/>
      <c r="P6" s="43"/>
      <c r="Q6" s="142"/>
      <c r="R6" s="142"/>
      <c r="S6" s="142"/>
      <c r="T6" s="143"/>
      <c r="U6" s="143"/>
      <c r="V6" s="143"/>
      <c r="W6" s="143"/>
      <c r="X6" s="143"/>
      <c r="Y6" s="143"/>
      <c r="Z6" s="143"/>
    </row>
    <row r="7" spans="1:28" ht="27" customHeight="1" thickBot="1" x14ac:dyDescent="0.3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9"/>
      <c r="Q7" s="142"/>
      <c r="R7" s="142"/>
      <c r="S7" s="142"/>
      <c r="T7" s="143"/>
      <c r="U7" s="143"/>
      <c r="V7" s="143"/>
      <c r="W7" s="143"/>
      <c r="X7" s="143"/>
      <c r="Y7" s="143"/>
      <c r="Z7" s="143"/>
    </row>
    <row r="8" spans="1:28" ht="66" customHeight="1" thickTop="1" thickBot="1" x14ac:dyDescent="0.3">
      <c r="A8" s="218" t="s">
        <v>7</v>
      </c>
      <c r="B8" s="219" t="s">
        <v>8</v>
      </c>
      <c r="C8" s="220" t="s">
        <v>3</v>
      </c>
      <c r="D8" s="220" t="s">
        <v>4</v>
      </c>
      <c r="E8" s="220" t="s">
        <v>5</v>
      </c>
      <c r="F8" s="220" t="s">
        <v>9</v>
      </c>
      <c r="G8" s="219" t="s">
        <v>10</v>
      </c>
      <c r="H8" s="219" t="s">
        <v>20</v>
      </c>
      <c r="I8" s="219" t="s">
        <v>23</v>
      </c>
      <c r="J8" s="219" t="s">
        <v>11</v>
      </c>
      <c r="K8" s="219" t="s">
        <v>21</v>
      </c>
      <c r="L8" s="219" t="s">
        <v>47</v>
      </c>
      <c r="M8" s="219" t="s">
        <v>48</v>
      </c>
      <c r="N8" s="219" t="s">
        <v>50</v>
      </c>
      <c r="O8" s="219" t="s">
        <v>12</v>
      </c>
      <c r="P8" s="221" t="s">
        <v>13</v>
      </c>
      <c r="Q8" s="142"/>
      <c r="R8" s="153"/>
      <c r="S8" s="154"/>
      <c r="T8" s="155"/>
      <c r="U8" s="155"/>
      <c r="V8" s="155"/>
      <c r="W8" s="155"/>
      <c r="X8" s="155"/>
      <c r="Y8" s="155"/>
      <c r="Z8" s="155"/>
      <c r="AA8" s="155"/>
      <c r="AB8" s="155"/>
    </row>
    <row r="9" spans="1:28" s="4" customFormat="1" ht="27" customHeight="1" thickTop="1" x14ac:dyDescent="0.3">
      <c r="A9" s="222">
        <v>42736</v>
      </c>
      <c r="B9" s="223"/>
      <c r="C9" s="224"/>
      <c r="D9" s="224"/>
      <c r="E9" s="224"/>
      <c r="F9" s="224"/>
      <c r="G9" s="225">
        <f t="shared" ref="G9:G26" si="0">SUM((C9*$C$3)+(D9*$C$4)+(E9*$C$5)+(F9*$C$6))</f>
        <v>0</v>
      </c>
      <c r="H9" s="223"/>
      <c r="I9" s="223"/>
      <c r="J9" s="225">
        <f>SUM(H9:I9)</f>
        <v>0</v>
      </c>
      <c r="K9" s="223"/>
      <c r="L9" s="223"/>
      <c r="M9" s="223"/>
      <c r="N9" s="225">
        <f>J9-(K9+L9+M9)</f>
        <v>0</v>
      </c>
      <c r="O9" s="225">
        <f>G9-(J9+K9+L9+M9)</f>
        <v>0</v>
      </c>
      <c r="P9" s="226"/>
      <c r="Q9" s="3"/>
      <c r="R9" s="3"/>
      <c r="S9" s="3"/>
    </row>
    <row r="10" spans="1:28" s="4" customFormat="1" ht="27" customHeight="1" x14ac:dyDescent="0.3">
      <c r="A10" s="222">
        <v>42767</v>
      </c>
      <c r="B10" s="223"/>
      <c r="C10" s="224"/>
      <c r="D10" s="224"/>
      <c r="E10" s="224"/>
      <c r="F10" s="224"/>
      <c r="G10" s="225">
        <f t="shared" si="0"/>
        <v>0</v>
      </c>
      <c r="H10" s="223"/>
      <c r="I10" s="223"/>
      <c r="J10" s="225">
        <f t="shared" ref="J10:J26" si="1">SUM(H10:I10)</f>
        <v>0</v>
      </c>
      <c r="K10" s="223"/>
      <c r="L10" s="223"/>
      <c r="M10" s="223"/>
      <c r="N10" s="225">
        <f t="shared" ref="N10:N26" si="2">J10-(K10+L10+M10)</f>
        <v>0</v>
      </c>
      <c r="O10" s="225">
        <f>G10-((J10+K10)-(L10+M10))</f>
        <v>0</v>
      </c>
      <c r="P10" s="226"/>
      <c r="Q10" s="3"/>
      <c r="R10" s="3"/>
      <c r="S10" s="3"/>
    </row>
    <row r="11" spans="1:28" s="4" customFormat="1" ht="27" customHeight="1" x14ac:dyDescent="0.3">
      <c r="A11" s="222">
        <v>42795</v>
      </c>
      <c r="B11" s="223"/>
      <c r="C11" s="224"/>
      <c r="D11" s="224"/>
      <c r="E11" s="224"/>
      <c r="F11" s="224"/>
      <c r="G11" s="225">
        <f t="shared" si="0"/>
        <v>0</v>
      </c>
      <c r="H11" s="223"/>
      <c r="I11" s="223"/>
      <c r="J11" s="225">
        <f t="shared" si="1"/>
        <v>0</v>
      </c>
      <c r="K11" s="223"/>
      <c r="L11" s="223"/>
      <c r="M11" s="223"/>
      <c r="N11" s="225">
        <f t="shared" si="2"/>
        <v>0</v>
      </c>
      <c r="O11" s="225">
        <f t="shared" ref="O11:O26" si="3">G11-((J11+K11)-(L11+M11))</f>
        <v>0</v>
      </c>
      <c r="P11" s="226"/>
      <c r="Q11" s="3"/>
      <c r="R11" s="3"/>
      <c r="S11" s="3"/>
    </row>
    <row r="12" spans="1:28" s="4" customFormat="1" ht="27" customHeight="1" x14ac:dyDescent="0.3">
      <c r="A12" s="222">
        <v>42826</v>
      </c>
      <c r="B12" s="223"/>
      <c r="C12" s="224"/>
      <c r="D12" s="224"/>
      <c r="E12" s="224"/>
      <c r="F12" s="224"/>
      <c r="G12" s="225">
        <f t="shared" si="0"/>
        <v>0</v>
      </c>
      <c r="H12" s="223"/>
      <c r="I12" s="223"/>
      <c r="J12" s="225">
        <f t="shared" si="1"/>
        <v>0</v>
      </c>
      <c r="K12" s="223"/>
      <c r="L12" s="223"/>
      <c r="M12" s="223"/>
      <c r="N12" s="225">
        <f t="shared" si="2"/>
        <v>0</v>
      </c>
      <c r="O12" s="225">
        <f t="shared" si="3"/>
        <v>0</v>
      </c>
      <c r="P12" s="226"/>
      <c r="Q12" s="3"/>
      <c r="R12" s="3"/>
      <c r="S12" s="3"/>
    </row>
    <row r="13" spans="1:28" s="4" customFormat="1" ht="27" customHeight="1" x14ac:dyDescent="0.3">
      <c r="A13" s="222">
        <v>42856</v>
      </c>
      <c r="B13" s="223"/>
      <c r="C13" s="224"/>
      <c r="D13" s="224"/>
      <c r="E13" s="224"/>
      <c r="F13" s="224"/>
      <c r="G13" s="225">
        <f t="shared" si="0"/>
        <v>0</v>
      </c>
      <c r="H13" s="223"/>
      <c r="I13" s="223"/>
      <c r="J13" s="225">
        <f t="shared" si="1"/>
        <v>0</v>
      </c>
      <c r="K13" s="223"/>
      <c r="L13" s="223"/>
      <c r="M13" s="223"/>
      <c r="N13" s="225">
        <f t="shared" si="2"/>
        <v>0</v>
      </c>
      <c r="O13" s="225">
        <f t="shared" si="3"/>
        <v>0</v>
      </c>
      <c r="P13" s="226"/>
      <c r="Q13" s="3"/>
      <c r="R13" s="3"/>
      <c r="S13" s="3"/>
    </row>
    <row r="14" spans="1:28" s="4" customFormat="1" ht="27" customHeight="1" x14ac:dyDescent="0.3">
      <c r="A14" s="222">
        <v>42887</v>
      </c>
      <c r="B14" s="223"/>
      <c r="C14" s="224"/>
      <c r="D14" s="224"/>
      <c r="E14" s="224"/>
      <c r="F14" s="224"/>
      <c r="G14" s="225">
        <f t="shared" si="0"/>
        <v>0</v>
      </c>
      <c r="H14" s="223"/>
      <c r="I14" s="223"/>
      <c r="J14" s="225">
        <f t="shared" si="1"/>
        <v>0</v>
      </c>
      <c r="K14" s="223"/>
      <c r="L14" s="223"/>
      <c r="M14" s="223"/>
      <c r="N14" s="225">
        <f t="shared" si="2"/>
        <v>0</v>
      </c>
      <c r="O14" s="225">
        <f t="shared" si="3"/>
        <v>0</v>
      </c>
      <c r="P14" s="226"/>
      <c r="Q14" s="3"/>
      <c r="R14" s="3"/>
      <c r="S14" s="3"/>
    </row>
    <row r="15" spans="1:28" s="4" customFormat="1" ht="27" customHeight="1" x14ac:dyDescent="0.3">
      <c r="A15" s="222">
        <v>42917</v>
      </c>
      <c r="B15" s="223"/>
      <c r="C15" s="224"/>
      <c r="D15" s="224"/>
      <c r="E15" s="224"/>
      <c r="F15" s="224"/>
      <c r="G15" s="225">
        <f t="shared" si="0"/>
        <v>0</v>
      </c>
      <c r="H15" s="223"/>
      <c r="I15" s="223"/>
      <c r="J15" s="225">
        <f t="shared" si="1"/>
        <v>0</v>
      </c>
      <c r="K15" s="223"/>
      <c r="L15" s="223"/>
      <c r="M15" s="223"/>
      <c r="N15" s="225">
        <f t="shared" si="2"/>
        <v>0</v>
      </c>
      <c r="O15" s="225">
        <f t="shared" si="3"/>
        <v>0</v>
      </c>
      <c r="P15" s="226"/>
      <c r="Q15" s="3"/>
      <c r="R15" s="3"/>
      <c r="S15" s="3"/>
    </row>
    <row r="16" spans="1:28" s="4" customFormat="1" ht="27" customHeight="1" x14ac:dyDescent="0.3">
      <c r="A16" s="222">
        <v>42948</v>
      </c>
      <c r="B16" s="223"/>
      <c r="C16" s="224"/>
      <c r="D16" s="224"/>
      <c r="E16" s="224"/>
      <c r="F16" s="224"/>
      <c r="G16" s="225">
        <f t="shared" si="0"/>
        <v>0</v>
      </c>
      <c r="H16" s="223"/>
      <c r="I16" s="223"/>
      <c r="J16" s="225">
        <f t="shared" si="1"/>
        <v>0</v>
      </c>
      <c r="K16" s="223"/>
      <c r="L16" s="223"/>
      <c r="M16" s="223"/>
      <c r="N16" s="225">
        <f t="shared" si="2"/>
        <v>0</v>
      </c>
      <c r="O16" s="225">
        <f t="shared" si="3"/>
        <v>0</v>
      </c>
      <c r="P16" s="226"/>
      <c r="Q16" s="3"/>
      <c r="R16" s="3"/>
      <c r="S16" s="3"/>
    </row>
    <row r="17" spans="1:27" s="4" customFormat="1" ht="27" customHeight="1" x14ac:dyDescent="0.3">
      <c r="A17" s="222">
        <v>42979</v>
      </c>
      <c r="B17" s="223"/>
      <c r="C17" s="224"/>
      <c r="D17" s="224"/>
      <c r="E17" s="224"/>
      <c r="F17" s="224"/>
      <c r="G17" s="225">
        <f t="shared" si="0"/>
        <v>0</v>
      </c>
      <c r="H17" s="223"/>
      <c r="I17" s="223"/>
      <c r="J17" s="225">
        <f t="shared" si="1"/>
        <v>0</v>
      </c>
      <c r="K17" s="223"/>
      <c r="L17" s="223"/>
      <c r="M17" s="223"/>
      <c r="N17" s="225">
        <f t="shared" si="2"/>
        <v>0</v>
      </c>
      <c r="O17" s="225">
        <f t="shared" si="3"/>
        <v>0</v>
      </c>
      <c r="P17" s="226"/>
      <c r="Q17" s="3"/>
      <c r="R17" s="3"/>
      <c r="S17" s="3"/>
    </row>
    <row r="18" spans="1:27" s="4" customFormat="1" ht="27" customHeight="1" x14ac:dyDescent="0.3">
      <c r="A18" s="222">
        <v>43009</v>
      </c>
      <c r="B18" s="223"/>
      <c r="C18" s="224"/>
      <c r="D18" s="224"/>
      <c r="E18" s="224"/>
      <c r="F18" s="224"/>
      <c r="G18" s="225">
        <f t="shared" si="0"/>
        <v>0</v>
      </c>
      <c r="H18" s="223"/>
      <c r="I18" s="223"/>
      <c r="J18" s="225">
        <f t="shared" si="1"/>
        <v>0</v>
      </c>
      <c r="K18" s="223"/>
      <c r="L18" s="223"/>
      <c r="M18" s="223"/>
      <c r="N18" s="225">
        <f t="shared" si="2"/>
        <v>0</v>
      </c>
      <c r="O18" s="225">
        <f t="shared" si="3"/>
        <v>0</v>
      </c>
      <c r="P18" s="226"/>
      <c r="Q18" s="3"/>
      <c r="R18" s="3"/>
      <c r="S18" s="3"/>
    </row>
    <row r="19" spans="1:27" s="4" customFormat="1" ht="27" customHeight="1" x14ac:dyDescent="0.3">
      <c r="A19" s="222">
        <v>43040</v>
      </c>
      <c r="B19" s="223"/>
      <c r="C19" s="224"/>
      <c r="D19" s="224"/>
      <c r="E19" s="224"/>
      <c r="F19" s="224"/>
      <c r="G19" s="225">
        <f t="shared" si="0"/>
        <v>0</v>
      </c>
      <c r="H19" s="223"/>
      <c r="I19" s="223"/>
      <c r="J19" s="225">
        <f>SUM(H19:I19)</f>
        <v>0</v>
      </c>
      <c r="K19" s="223"/>
      <c r="L19" s="223"/>
      <c r="M19" s="223"/>
      <c r="N19" s="225">
        <f t="shared" si="2"/>
        <v>0</v>
      </c>
      <c r="O19" s="225">
        <f t="shared" si="3"/>
        <v>0</v>
      </c>
      <c r="P19" s="226"/>
      <c r="Q19" s="3"/>
      <c r="R19" s="3"/>
      <c r="S19" s="3"/>
    </row>
    <row r="20" spans="1:27" s="157" customFormat="1" ht="27" customHeight="1" x14ac:dyDescent="0.3">
      <c r="A20" s="222">
        <v>43070</v>
      </c>
      <c r="B20" s="223"/>
      <c r="C20" s="224"/>
      <c r="D20" s="224"/>
      <c r="E20" s="224"/>
      <c r="F20" s="224"/>
      <c r="G20" s="225">
        <f t="shared" si="0"/>
        <v>0</v>
      </c>
      <c r="H20" s="223"/>
      <c r="I20" s="223"/>
      <c r="J20" s="225">
        <f t="shared" si="1"/>
        <v>0</v>
      </c>
      <c r="K20" s="223"/>
      <c r="L20" s="223"/>
      <c r="M20" s="223"/>
      <c r="N20" s="225">
        <f t="shared" si="2"/>
        <v>0</v>
      </c>
      <c r="O20" s="225">
        <f t="shared" si="3"/>
        <v>0</v>
      </c>
      <c r="P20" s="226"/>
      <c r="Q20" s="156"/>
      <c r="R20" s="156"/>
      <c r="S20" s="156"/>
      <c r="W20" s="158"/>
      <c r="X20" s="158"/>
      <c r="Y20" s="158"/>
    </row>
    <row r="21" spans="1:27" s="157" customFormat="1" ht="27" customHeight="1" x14ac:dyDescent="0.3">
      <c r="A21" s="222">
        <v>43101</v>
      </c>
      <c r="B21" s="223"/>
      <c r="C21" s="224"/>
      <c r="D21" s="224"/>
      <c r="E21" s="224"/>
      <c r="F21" s="224"/>
      <c r="G21" s="225">
        <f t="shared" si="0"/>
        <v>0</v>
      </c>
      <c r="H21" s="223"/>
      <c r="I21" s="223"/>
      <c r="J21" s="225">
        <f t="shared" si="1"/>
        <v>0</v>
      </c>
      <c r="K21" s="223"/>
      <c r="L21" s="223"/>
      <c r="M21" s="223"/>
      <c r="N21" s="225">
        <f t="shared" si="2"/>
        <v>0</v>
      </c>
      <c r="O21" s="225">
        <f t="shared" si="3"/>
        <v>0</v>
      </c>
      <c r="P21" s="226"/>
      <c r="Q21" s="156"/>
      <c r="R21" s="156"/>
      <c r="S21" s="156"/>
      <c r="T21" s="158"/>
      <c r="W21" s="158"/>
      <c r="X21" s="158"/>
      <c r="Y21" s="158"/>
    </row>
    <row r="22" spans="1:27" s="157" customFormat="1" ht="27" customHeight="1" x14ac:dyDescent="0.3">
      <c r="A22" s="222">
        <v>43132</v>
      </c>
      <c r="B22" s="223"/>
      <c r="C22" s="224"/>
      <c r="D22" s="224"/>
      <c r="E22" s="224"/>
      <c r="F22" s="224"/>
      <c r="G22" s="225">
        <f t="shared" si="0"/>
        <v>0</v>
      </c>
      <c r="H22" s="223"/>
      <c r="I22" s="223"/>
      <c r="J22" s="225">
        <f t="shared" si="1"/>
        <v>0</v>
      </c>
      <c r="K22" s="223"/>
      <c r="L22" s="223"/>
      <c r="M22" s="223"/>
      <c r="N22" s="225">
        <f t="shared" si="2"/>
        <v>0</v>
      </c>
      <c r="O22" s="225">
        <f t="shared" si="3"/>
        <v>0</v>
      </c>
      <c r="P22" s="226"/>
      <c r="Q22" s="156"/>
      <c r="R22" s="156"/>
      <c r="S22" s="156"/>
      <c r="W22" s="158"/>
      <c r="X22" s="158"/>
      <c r="Y22" s="158"/>
    </row>
    <row r="23" spans="1:27" s="157" customFormat="1" ht="27" customHeight="1" x14ac:dyDescent="0.3">
      <c r="A23" s="222">
        <v>43160</v>
      </c>
      <c r="B23" s="223"/>
      <c r="C23" s="224"/>
      <c r="D23" s="224"/>
      <c r="E23" s="224"/>
      <c r="F23" s="224"/>
      <c r="G23" s="225">
        <f t="shared" si="0"/>
        <v>0</v>
      </c>
      <c r="H23" s="223"/>
      <c r="I23" s="223"/>
      <c r="J23" s="225">
        <f t="shared" si="1"/>
        <v>0</v>
      </c>
      <c r="K23" s="223"/>
      <c r="L23" s="223"/>
      <c r="M23" s="223"/>
      <c r="N23" s="225">
        <f t="shared" si="2"/>
        <v>0</v>
      </c>
      <c r="O23" s="225">
        <f t="shared" si="3"/>
        <v>0</v>
      </c>
      <c r="P23" s="226"/>
      <c r="Q23" s="156"/>
      <c r="R23" s="156"/>
      <c r="S23" s="156"/>
      <c r="W23" s="158"/>
      <c r="X23" s="158"/>
      <c r="Y23" s="158"/>
    </row>
    <row r="24" spans="1:27" s="157" customFormat="1" ht="27" customHeight="1" x14ac:dyDescent="0.3">
      <c r="A24" s="222">
        <v>43191</v>
      </c>
      <c r="B24" s="223"/>
      <c r="C24" s="224"/>
      <c r="D24" s="224"/>
      <c r="E24" s="224"/>
      <c r="F24" s="224"/>
      <c r="G24" s="225">
        <f t="shared" si="0"/>
        <v>0</v>
      </c>
      <c r="H24" s="223"/>
      <c r="I24" s="223"/>
      <c r="J24" s="225">
        <f t="shared" si="1"/>
        <v>0</v>
      </c>
      <c r="K24" s="223"/>
      <c r="L24" s="223"/>
      <c r="M24" s="223"/>
      <c r="N24" s="225">
        <f t="shared" si="2"/>
        <v>0</v>
      </c>
      <c r="O24" s="225">
        <f t="shared" si="3"/>
        <v>0</v>
      </c>
      <c r="P24" s="226"/>
      <c r="Q24" s="156"/>
      <c r="R24" s="156"/>
      <c r="S24" s="156"/>
      <c r="W24" s="158"/>
      <c r="X24" s="158"/>
      <c r="Y24" s="158"/>
    </row>
    <row r="25" spans="1:27" s="157" customFormat="1" ht="27" customHeight="1" x14ac:dyDescent="0.3">
      <c r="A25" s="222">
        <v>43221</v>
      </c>
      <c r="B25" s="223"/>
      <c r="C25" s="224"/>
      <c r="D25" s="224"/>
      <c r="E25" s="224"/>
      <c r="F25" s="224"/>
      <c r="G25" s="225">
        <f t="shared" si="0"/>
        <v>0</v>
      </c>
      <c r="H25" s="223"/>
      <c r="I25" s="223"/>
      <c r="J25" s="225">
        <f t="shared" si="1"/>
        <v>0</v>
      </c>
      <c r="K25" s="223"/>
      <c r="L25" s="223"/>
      <c r="M25" s="223"/>
      <c r="N25" s="225">
        <f t="shared" si="2"/>
        <v>0</v>
      </c>
      <c r="O25" s="225">
        <f t="shared" si="3"/>
        <v>0</v>
      </c>
      <c r="P25" s="226"/>
      <c r="Q25" s="156"/>
      <c r="R25" s="156"/>
      <c r="S25" s="156"/>
    </row>
    <row r="26" spans="1:27" s="157" customFormat="1" ht="27" customHeight="1" thickBot="1" x14ac:dyDescent="0.35">
      <c r="A26" s="227">
        <v>43252</v>
      </c>
      <c r="B26" s="228"/>
      <c r="C26" s="229"/>
      <c r="D26" s="229"/>
      <c r="E26" s="229"/>
      <c r="F26" s="229"/>
      <c r="G26" s="230">
        <f t="shared" si="0"/>
        <v>0</v>
      </c>
      <c r="H26" s="228"/>
      <c r="I26" s="228"/>
      <c r="J26" s="230">
        <f t="shared" si="1"/>
        <v>0</v>
      </c>
      <c r="K26" s="228"/>
      <c r="L26" s="228"/>
      <c r="M26" s="228"/>
      <c r="N26" s="230">
        <f t="shared" si="2"/>
        <v>0</v>
      </c>
      <c r="O26" s="230">
        <f t="shared" si="3"/>
        <v>0</v>
      </c>
      <c r="P26" s="231"/>
      <c r="Q26" s="156"/>
      <c r="R26" s="156"/>
      <c r="S26" s="156"/>
    </row>
    <row r="27" spans="1:27" s="160" customFormat="1" ht="27" customHeight="1" thickBot="1" x14ac:dyDescent="0.35">
      <c r="A27" s="213" t="s">
        <v>14</v>
      </c>
      <c r="B27" s="214">
        <f>SUM(B9:B20)</f>
        <v>0</v>
      </c>
      <c r="C27" s="215">
        <f t="shared" ref="C27:I27" si="4">SUM(C9:C26)</f>
        <v>0</v>
      </c>
      <c r="D27" s="215">
        <f t="shared" si="4"/>
        <v>0</v>
      </c>
      <c r="E27" s="215">
        <f t="shared" si="4"/>
        <v>0</v>
      </c>
      <c r="F27" s="215">
        <f t="shared" si="4"/>
        <v>0</v>
      </c>
      <c r="G27" s="214">
        <f t="shared" si="4"/>
        <v>0</v>
      </c>
      <c r="H27" s="214">
        <f t="shared" si="4"/>
        <v>0</v>
      </c>
      <c r="I27" s="214">
        <f t="shared" si="4"/>
        <v>0</v>
      </c>
      <c r="J27" s="214">
        <f>SUM(J9:J26)</f>
        <v>0</v>
      </c>
      <c r="K27" s="214">
        <f>SUM(K9:K26)</f>
        <v>0</v>
      </c>
      <c r="L27" s="214">
        <f>SUM(L9:L26)</f>
        <v>0</v>
      </c>
      <c r="M27" s="214">
        <f>SUM(M9:M26)</f>
        <v>0</v>
      </c>
      <c r="N27" s="214">
        <f>J27-(K27+L27+M27)</f>
        <v>0</v>
      </c>
      <c r="O27" s="194">
        <f>G27-N27</f>
        <v>0</v>
      </c>
      <c r="P27" s="216" t="s">
        <v>25</v>
      </c>
      <c r="Q27" s="159"/>
      <c r="R27" s="159"/>
      <c r="S27" s="159"/>
    </row>
    <row r="28" spans="1:27" ht="27" customHeight="1" thickTop="1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142"/>
      <c r="R28" s="142"/>
      <c r="S28" s="142"/>
      <c r="T28" s="143"/>
      <c r="U28" s="143"/>
      <c r="V28" s="143"/>
      <c r="W28" s="143"/>
      <c r="X28" s="143"/>
      <c r="Y28" s="143"/>
      <c r="Z28" s="143"/>
    </row>
    <row r="29" spans="1:27" ht="75" customHeight="1" x14ac:dyDescent="0.25">
      <c r="A29" s="272" t="s">
        <v>51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4"/>
      <c r="Q29" s="142"/>
      <c r="R29" s="142"/>
      <c r="S29" s="142"/>
      <c r="T29" s="143"/>
      <c r="U29" s="143"/>
      <c r="V29" s="143"/>
      <c r="W29" s="143"/>
      <c r="X29" s="143"/>
      <c r="Y29" s="143"/>
      <c r="Z29" s="143"/>
    </row>
    <row r="30" spans="1:27" ht="27" customHeight="1" x14ac:dyDescent="0.25">
      <c r="A30" s="161"/>
      <c r="B30" s="161"/>
      <c r="C30" s="161"/>
      <c r="D30" s="161"/>
      <c r="E30" s="161"/>
      <c r="F30" s="161"/>
      <c r="G30" s="161"/>
      <c r="H30" s="161"/>
      <c r="I30" s="144"/>
      <c r="J30" s="162"/>
      <c r="K30" s="162"/>
      <c r="L30" s="162"/>
      <c r="M30" s="162"/>
      <c r="N30" s="162"/>
      <c r="O30" s="162"/>
      <c r="P30" s="162"/>
      <c r="Q30" s="163"/>
      <c r="R30" s="142"/>
      <c r="S30" s="142"/>
      <c r="T30" s="142"/>
      <c r="U30" s="143"/>
      <c r="V30" s="143"/>
      <c r="W30" s="143"/>
      <c r="X30" s="143"/>
      <c r="Y30" s="143"/>
      <c r="Z30" s="143"/>
      <c r="AA30" s="143"/>
    </row>
    <row r="31" spans="1:27" ht="27" customHeight="1" x14ac:dyDescent="0.25">
      <c r="A31" s="275" t="s">
        <v>24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142"/>
      <c r="R31" s="142"/>
      <c r="S31" s="142"/>
      <c r="T31" s="143"/>
      <c r="U31" s="143"/>
      <c r="V31" s="143"/>
      <c r="W31" s="143"/>
      <c r="X31" s="143"/>
      <c r="Y31" s="143"/>
      <c r="Z31" s="143"/>
    </row>
    <row r="32" spans="1:27" ht="27" customHeight="1" x14ac:dyDescent="0.25">
      <c r="A32" s="162"/>
      <c r="B32" s="164"/>
      <c r="C32" s="162"/>
      <c r="D32" s="162"/>
      <c r="E32" s="162"/>
      <c r="F32" s="162"/>
      <c r="G32" s="164"/>
      <c r="H32" s="164"/>
      <c r="I32" s="164"/>
      <c r="J32" s="164"/>
      <c r="K32" s="164"/>
      <c r="L32" s="164"/>
      <c r="M32" s="164"/>
      <c r="N32" s="164"/>
      <c r="O32" s="164"/>
      <c r="P32" s="165"/>
      <c r="Q32" s="142"/>
      <c r="R32" s="142"/>
      <c r="S32" s="142"/>
      <c r="T32" s="143"/>
      <c r="U32" s="143"/>
      <c r="V32" s="143"/>
      <c r="W32" s="143"/>
      <c r="X32" s="143"/>
      <c r="Y32" s="143"/>
      <c r="Z32" s="143"/>
    </row>
    <row r="33" spans="1:26" ht="34.5" customHeight="1" x14ac:dyDescent="0.25">
      <c r="A33" s="276" t="s">
        <v>18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142"/>
      <c r="R33" s="142"/>
      <c r="S33" s="142"/>
      <c r="T33" s="143"/>
      <c r="U33" s="143"/>
      <c r="V33" s="143"/>
      <c r="W33" s="143"/>
      <c r="X33" s="143"/>
      <c r="Y33" s="143"/>
      <c r="Z33" s="143"/>
    </row>
    <row r="34" spans="1:26" ht="27" customHeight="1" x14ac:dyDescent="0.25">
      <c r="A34" s="166"/>
      <c r="B34" s="166"/>
      <c r="C34" s="166"/>
      <c r="D34" s="166"/>
      <c r="E34" s="166"/>
      <c r="F34" s="166"/>
      <c r="G34" s="166"/>
      <c r="H34" s="166"/>
      <c r="I34" s="166"/>
      <c r="J34" s="164"/>
      <c r="K34" s="164"/>
      <c r="L34" s="164"/>
      <c r="M34" s="164"/>
      <c r="N34" s="164"/>
      <c r="O34" s="164"/>
      <c r="P34" s="165"/>
      <c r="Q34" s="142"/>
      <c r="R34" s="142"/>
      <c r="S34" s="142"/>
      <c r="T34" s="143"/>
      <c r="U34" s="143"/>
      <c r="V34" s="143"/>
      <c r="W34" s="143"/>
      <c r="X34" s="143"/>
      <c r="Y34" s="143"/>
      <c r="Z34" s="143"/>
    </row>
    <row r="35" spans="1:26" ht="27" customHeight="1" x14ac:dyDescent="0.25">
      <c r="A35" s="266" t="s">
        <v>1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142"/>
      <c r="R35" s="142"/>
      <c r="S35" s="142"/>
      <c r="T35" s="143"/>
      <c r="U35" s="143"/>
      <c r="V35" s="143"/>
      <c r="W35" s="143"/>
      <c r="X35" s="143"/>
      <c r="Y35" s="143"/>
      <c r="Z35" s="143"/>
    </row>
    <row r="36" spans="1:26" ht="27" customHeight="1" x14ac:dyDescent="0.25">
      <c r="A36" s="266" t="s">
        <v>17</v>
      </c>
      <c r="B36" s="266"/>
      <c r="C36" s="266"/>
      <c r="D36" s="266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142"/>
      <c r="R36" s="142"/>
      <c r="S36" s="142"/>
      <c r="T36" s="143"/>
      <c r="U36" s="143"/>
      <c r="V36" s="143"/>
      <c r="W36" s="143"/>
      <c r="X36" s="143"/>
      <c r="Y36" s="143"/>
      <c r="Z36" s="143"/>
    </row>
    <row r="37" spans="1:26" ht="27" customHeight="1" x14ac:dyDescent="0.25">
      <c r="A37" s="266" t="s">
        <v>16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142"/>
      <c r="R37" s="142"/>
      <c r="S37" s="142"/>
      <c r="T37" s="143"/>
      <c r="U37" s="143"/>
      <c r="V37" s="143"/>
      <c r="W37" s="143"/>
      <c r="X37" s="143"/>
      <c r="Y37" s="143"/>
      <c r="Z37" s="143"/>
    </row>
    <row r="38" spans="1:26" ht="27" customHeight="1" x14ac:dyDescent="0.25">
      <c r="A38" s="167"/>
      <c r="B38" s="168"/>
      <c r="C38" s="169"/>
      <c r="D38" s="169"/>
      <c r="E38" s="169"/>
      <c r="F38" s="169"/>
      <c r="G38" s="168"/>
      <c r="H38" s="168"/>
      <c r="I38" s="168"/>
      <c r="J38" s="168"/>
      <c r="K38" s="168"/>
      <c r="L38" s="168"/>
      <c r="M38" s="168"/>
      <c r="N38" s="168"/>
      <c r="O38" s="168"/>
      <c r="P38" s="170"/>
      <c r="Q38" s="142"/>
      <c r="R38" s="142"/>
      <c r="S38" s="142"/>
      <c r="T38" s="143"/>
      <c r="U38" s="143"/>
      <c r="V38" s="143"/>
      <c r="W38" s="143"/>
      <c r="X38" s="143"/>
      <c r="Y38" s="143"/>
      <c r="Z38" s="143"/>
    </row>
    <row r="39" spans="1:26" ht="27" customHeight="1" x14ac:dyDescent="0.25">
      <c r="A39" s="143"/>
      <c r="B39" s="171"/>
      <c r="C39" s="142"/>
      <c r="D39" s="142"/>
      <c r="E39" s="142"/>
      <c r="F39" s="142"/>
      <c r="G39" s="171"/>
      <c r="H39" s="171"/>
      <c r="I39" s="171"/>
      <c r="J39" s="171"/>
      <c r="K39" s="171"/>
      <c r="L39" s="171"/>
      <c r="M39" s="171"/>
      <c r="N39" s="171"/>
      <c r="O39" s="171"/>
      <c r="P39" s="172"/>
      <c r="Q39" s="142"/>
      <c r="R39" s="142"/>
      <c r="S39" s="142"/>
      <c r="T39" s="143"/>
      <c r="U39" s="143"/>
      <c r="V39" s="143"/>
      <c r="W39" s="143"/>
      <c r="X39" s="143"/>
      <c r="Y39" s="143"/>
      <c r="Z39" s="143"/>
    </row>
    <row r="40" spans="1:26" ht="27" customHeight="1" x14ac:dyDescent="0.25">
      <c r="A40" s="143"/>
      <c r="B40" s="171"/>
      <c r="C40" s="142"/>
      <c r="D40" s="142"/>
      <c r="E40" s="142"/>
      <c r="F40" s="142"/>
      <c r="G40" s="171"/>
      <c r="H40" s="171"/>
      <c r="I40" s="171"/>
      <c r="J40" s="171"/>
      <c r="K40" s="171"/>
      <c r="L40" s="171"/>
      <c r="M40" s="171"/>
      <c r="N40" s="171"/>
      <c r="O40" s="171"/>
      <c r="P40" s="172"/>
      <c r="Q40" s="142"/>
      <c r="R40" s="142"/>
      <c r="S40" s="142"/>
      <c r="T40" s="143"/>
      <c r="U40" s="143"/>
      <c r="V40" s="143"/>
      <c r="W40" s="143"/>
      <c r="X40" s="143"/>
      <c r="Y40" s="143"/>
      <c r="Z40" s="143"/>
    </row>
    <row r="41" spans="1:26" ht="27" customHeight="1" x14ac:dyDescent="0.25">
      <c r="A41" s="143"/>
      <c r="B41" s="171"/>
      <c r="C41" s="142"/>
      <c r="D41" s="142"/>
      <c r="E41" s="142"/>
      <c r="F41" s="142"/>
      <c r="G41" s="171"/>
      <c r="H41" s="171"/>
      <c r="I41" s="171"/>
      <c r="J41" s="171"/>
      <c r="K41" s="171"/>
      <c r="L41" s="171"/>
      <c r="M41" s="171"/>
      <c r="N41" s="171"/>
      <c r="O41" s="171"/>
      <c r="P41" s="172"/>
      <c r="Q41" s="142"/>
      <c r="R41" s="142"/>
      <c r="S41" s="142"/>
      <c r="T41" s="143"/>
      <c r="U41" s="143"/>
      <c r="V41" s="143"/>
      <c r="W41" s="143"/>
      <c r="X41" s="143"/>
      <c r="Y41" s="143"/>
      <c r="Z41" s="143"/>
    </row>
    <row r="42" spans="1:26" ht="27" customHeight="1" x14ac:dyDescent="0.25">
      <c r="A42" s="143"/>
      <c r="B42" s="171"/>
      <c r="C42" s="142"/>
      <c r="D42" s="142"/>
      <c r="E42" s="142"/>
      <c r="F42" s="142"/>
      <c r="G42" s="171"/>
      <c r="H42" s="171"/>
      <c r="I42" s="171"/>
      <c r="J42" s="171"/>
      <c r="K42" s="171"/>
      <c r="L42" s="171"/>
      <c r="M42" s="171"/>
      <c r="N42" s="171"/>
      <c r="O42" s="171"/>
      <c r="P42" s="172"/>
      <c r="Q42" s="142"/>
      <c r="R42" s="142"/>
      <c r="S42" s="142"/>
      <c r="T42" s="143"/>
      <c r="U42" s="143"/>
      <c r="V42" s="143"/>
      <c r="W42" s="143"/>
      <c r="X42" s="143"/>
      <c r="Y42" s="143"/>
      <c r="Z42" s="143"/>
    </row>
    <row r="43" spans="1:26" ht="27" customHeight="1" x14ac:dyDescent="0.25">
      <c r="A43" s="143"/>
      <c r="B43" s="171"/>
      <c r="C43" s="142"/>
      <c r="D43" s="142"/>
      <c r="E43" s="142"/>
      <c r="F43" s="142"/>
      <c r="G43" s="171"/>
      <c r="H43" s="171"/>
      <c r="I43" s="171"/>
      <c r="J43" s="171"/>
      <c r="K43" s="171"/>
      <c r="L43" s="171"/>
      <c r="M43" s="171"/>
      <c r="N43" s="171"/>
      <c r="O43" s="171"/>
      <c r="P43" s="172"/>
      <c r="Q43" s="142"/>
      <c r="R43" s="142"/>
      <c r="S43" s="142"/>
      <c r="T43" s="143"/>
      <c r="U43" s="143"/>
      <c r="V43" s="143"/>
      <c r="W43" s="143"/>
      <c r="X43" s="143"/>
      <c r="Y43" s="143"/>
      <c r="Z43" s="143"/>
    </row>
    <row r="44" spans="1:26" ht="27" customHeight="1" x14ac:dyDescent="0.25">
      <c r="A44" s="143"/>
      <c r="B44" s="171"/>
      <c r="C44" s="142"/>
      <c r="D44" s="142"/>
      <c r="E44" s="142"/>
      <c r="F44" s="142"/>
      <c r="G44" s="171"/>
      <c r="H44" s="171"/>
      <c r="I44" s="171"/>
      <c r="J44" s="171"/>
      <c r="K44" s="171"/>
      <c r="L44" s="171"/>
      <c r="M44" s="171"/>
      <c r="N44" s="171"/>
      <c r="O44" s="171"/>
      <c r="P44" s="172"/>
      <c r="Q44" s="142"/>
      <c r="R44" s="142"/>
      <c r="S44" s="142"/>
      <c r="T44" s="143"/>
      <c r="U44" s="143"/>
      <c r="V44" s="143"/>
      <c r="W44" s="143"/>
      <c r="X44" s="143"/>
      <c r="Y44" s="143"/>
      <c r="Z44" s="143"/>
    </row>
    <row r="45" spans="1:26" ht="27" customHeight="1" x14ac:dyDescent="0.25">
      <c r="A45" s="143"/>
      <c r="B45" s="171"/>
      <c r="C45" s="142"/>
      <c r="D45" s="142"/>
      <c r="E45" s="142"/>
      <c r="F45" s="142"/>
      <c r="G45" s="171"/>
      <c r="H45" s="171"/>
      <c r="I45" s="171"/>
      <c r="J45" s="171"/>
      <c r="K45" s="171"/>
      <c r="L45" s="171"/>
      <c r="M45" s="171"/>
      <c r="N45" s="171"/>
      <c r="O45" s="171"/>
      <c r="P45" s="172"/>
      <c r="Q45" s="142"/>
      <c r="R45" s="142"/>
      <c r="S45" s="142"/>
      <c r="T45" s="143"/>
      <c r="U45" s="143"/>
      <c r="V45" s="143"/>
      <c r="W45" s="143"/>
      <c r="X45" s="143"/>
      <c r="Y45" s="143"/>
      <c r="Z45" s="143"/>
    </row>
    <row r="46" spans="1:26" ht="27" customHeight="1" x14ac:dyDescent="0.25">
      <c r="A46" s="143"/>
      <c r="B46" s="171"/>
      <c r="C46" s="142"/>
      <c r="D46" s="142"/>
      <c r="E46" s="142"/>
      <c r="F46" s="142"/>
      <c r="G46" s="171"/>
      <c r="H46" s="171"/>
      <c r="I46" s="171"/>
      <c r="J46" s="171"/>
      <c r="K46" s="171"/>
      <c r="L46" s="171"/>
      <c r="M46" s="171"/>
      <c r="N46" s="171"/>
      <c r="O46" s="171"/>
      <c r="P46" s="172"/>
      <c r="Q46" s="142"/>
      <c r="R46" s="142"/>
      <c r="S46" s="142"/>
      <c r="T46" s="143"/>
      <c r="U46" s="143"/>
      <c r="V46" s="143"/>
      <c r="W46" s="143"/>
      <c r="X46" s="143"/>
      <c r="Y46" s="143"/>
      <c r="Z46" s="143"/>
    </row>
    <row r="47" spans="1:26" ht="27" customHeight="1" x14ac:dyDescent="0.25">
      <c r="A47" s="143"/>
      <c r="B47" s="171"/>
      <c r="C47" s="142"/>
      <c r="D47" s="142"/>
      <c r="E47" s="142"/>
      <c r="F47" s="142"/>
      <c r="G47" s="171"/>
      <c r="H47" s="171"/>
      <c r="I47" s="171"/>
      <c r="J47" s="171"/>
      <c r="K47" s="171"/>
      <c r="L47" s="171"/>
      <c r="M47" s="171"/>
      <c r="N47" s="171"/>
      <c r="O47" s="171"/>
      <c r="P47" s="172"/>
      <c r="Q47" s="142"/>
      <c r="R47" s="142"/>
      <c r="S47" s="142"/>
      <c r="T47" s="143"/>
      <c r="U47" s="143"/>
      <c r="V47" s="143"/>
      <c r="W47" s="143"/>
      <c r="X47" s="143"/>
      <c r="Y47" s="143"/>
      <c r="Z47" s="143"/>
    </row>
    <row r="48" spans="1:26" ht="27" customHeight="1" x14ac:dyDescent="0.25">
      <c r="A48" s="143"/>
      <c r="B48" s="171"/>
      <c r="C48" s="142"/>
      <c r="D48" s="142"/>
      <c r="E48" s="142"/>
      <c r="F48" s="142"/>
      <c r="G48" s="171"/>
      <c r="H48" s="171"/>
      <c r="I48" s="171"/>
      <c r="J48" s="171"/>
      <c r="K48" s="171"/>
      <c r="L48" s="171"/>
      <c r="M48" s="171"/>
      <c r="N48" s="171"/>
      <c r="O48" s="171"/>
      <c r="P48" s="172"/>
      <c r="Q48" s="142"/>
      <c r="R48" s="142"/>
      <c r="S48" s="142"/>
      <c r="T48" s="143"/>
      <c r="U48" s="143"/>
      <c r="V48" s="143"/>
      <c r="W48" s="143"/>
      <c r="X48" s="143"/>
      <c r="Y48" s="143"/>
      <c r="Z48" s="143"/>
    </row>
    <row r="49" spans="1:26" ht="27" customHeight="1" x14ac:dyDescent="0.25">
      <c r="A49" s="143"/>
      <c r="B49" s="171"/>
      <c r="C49" s="142"/>
      <c r="D49" s="142"/>
      <c r="E49" s="142"/>
      <c r="F49" s="142"/>
      <c r="G49" s="171"/>
      <c r="H49" s="171"/>
      <c r="I49" s="171"/>
      <c r="J49" s="171"/>
      <c r="K49" s="171"/>
      <c r="L49" s="171"/>
      <c r="M49" s="171"/>
      <c r="N49" s="171"/>
      <c r="O49" s="171"/>
      <c r="P49" s="172"/>
      <c r="Q49" s="142"/>
      <c r="R49" s="142"/>
      <c r="S49" s="142"/>
      <c r="T49" s="143"/>
      <c r="U49" s="143"/>
      <c r="V49" s="143"/>
      <c r="W49" s="143"/>
      <c r="X49" s="143"/>
      <c r="Y49" s="143"/>
      <c r="Z49" s="143"/>
    </row>
    <row r="50" spans="1:26" ht="27" customHeight="1" x14ac:dyDescent="0.25">
      <c r="A50" s="143"/>
      <c r="B50" s="171"/>
      <c r="C50" s="142"/>
      <c r="D50" s="142"/>
      <c r="E50" s="142"/>
      <c r="F50" s="142"/>
      <c r="G50" s="171"/>
      <c r="H50" s="171"/>
      <c r="I50" s="171"/>
      <c r="J50" s="171"/>
      <c r="K50" s="171"/>
      <c r="L50" s="171"/>
      <c r="M50" s="171"/>
      <c r="N50" s="171"/>
      <c r="O50" s="171"/>
      <c r="P50" s="172"/>
      <c r="Q50" s="142"/>
      <c r="R50" s="142"/>
      <c r="S50" s="142"/>
      <c r="T50" s="143"/>
      <c r="U50" s="143"/>
      <c r="V50" s="143"/>
      <c r="W50" s="143"/>
      <c r="X50" s="143"/>
      <c r="Y50" s="143"/>
      <c r="Z50" s="143"/>
    </row>
    <row r="51" spans="1:26" ht="27" customHeight="1" x14ac:dyDescent="0.25">
      <c r="A51" s="143"/>
      <c r="B51" s="171"/>
      <c r="C51" s="142"/>
      <c r="D51" s="142"/>
      <c r="E51" s="142"/>
      <c r="F51" s="142"/>
      <c r="G51" s="171"/>
      <c r="H51" s="171"/>
      <c r="I51" s="171"/>
      <c r="J51" s="171"/>
      <c r="K51" s="171"/>
      <c r="L51" s="171"/>
      <c r="M51" s="171"/>
      <c r="N51" s="171"/>
      <c r="O51" s="171"/>
      <c r="P51" s="172"/>
      <c r="Q51" s="142"/>
      <c r="R51" s="142"/>
      <c r="S51" s="142"/>
      <c r="T51" s="143"/>
      <c r="U51" s="143"/>
      <c r="V51" s="143"/>
      <c r="W51" s="143"/>
      <c r="X51" s="143"/>
      <c r="Y51" s="143"/>
      <c r="Z51" s="143"/>
    </row>
    <row r="52" spans="1:26" ht="27" customHeight="1" x14ac:dyDescent="0.25">
      <c r="A52" s="143"/>
      <c r="B52" s="171"/>
      <c r="C52" s="142"/>
      <c r="D52" s="142"/>
      <c r="E52" s="142"/>
      <c r="F52" s="142"/>
      <c r="G52" s="171"/>
      <c r="H52" s="171"/>
      <c r="I52" s="171"/>
      <c r="J52" s="171"/>
      <c r="K52" s="171"/>
      <c r="L52" s="171"/>
      <c r="M52" s="171"/>
      <c r="N52" s="171"/>
      <c r="O52" s="171"/>
      <c r="P52" s="172"/>
      <c r="Q52" s="142"/>
      <c r="R52" s="142"/>
      <c r="S52" s="142"/>
      <c r="T52" s="143"/>
      <c r="U52" s="143"/>
      <c r="V52" s="143"/>
      <c r="W52" s="143"/>
      <c r="X52" s="143"/>
      <c r="Y52" s="143"/>
      <c r="Z52" s="143"/>
    </row>
  </sheetData>
  <sheetProtection password="B1EE" sheet="1" objects="1" scenarios="1"/>
  <mergeCells count="8">
    <mergeCell ref="A36:P36"/>
    <mergeCell ref="A37:P37"/>
    <mergeCell ref="A1:P1"/>
    <mergeCell ref="O3:P3"/>
    <mergeCell ref="A29:P29"/>
    <mergeCell ref="A31:P31"/>
    <mergeCell ref="A33:P33"/>
    <mergeCell ref="A35:P35"/>
  </mergeCells>
  <pageMargins left="0.7" right="0.7" top="0.75" bottom="0.75" header="0.3" footer="0.3"/>
  <pageSetup scale="36" orientation="landscape" horizontalDpi="1200" verticalDpi="1200" r:id="rId1"/>
  <ignoredErrors>
    <ignoredError sqref="G9:G2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D6992-2827-48DD-BD20-14A7CCADE0DA}">
  <dimension ref="A1:P57"/>
  <sheetViews>
    <sheetView zoomScale="70" zoomScaleNormal="70" workbookViewId="0">
      <selection activeCell="C4" sqref="C4"/>
    </sheetView>
  </sheetViews>
  <sheetFormatPr defaultRowHeight="15" x14ac:dyDescent="0.25"/>
  <cols>
    <col min="1" max="1" width="16.7109375" style="30" customWidth="1"/>
    <col min="2" max="2" width="23.28515625" style="30" customWidth="1"/>
    <col min="3" max="6" width="16.7109375" style="73" customWidth="1"/>
    <col min="7" max="15" width="26.28515625" style="30" customWidth="1"/>
    <col min="16" max="16" width="48.140625" style="30" customWidth="1"/>
    <col min="17" max="16384" width="9.140625" style="30"/>
  </cols>
  <sheetData>
    <row r="1" spans="1:16" ht="35.25" customHeight="1" thickBot="1" x14ac:dyDescent="0.3">
      <c r="A1" s="267" t="s">
        <v>44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9"/>
    </row>
    <row r="2" spans="1:16" ht="27" customHeight="1" thickTop="1" x14ac:dyDescent="0.25">
      <c r="A2" s="31"/>
      <c r="B2" s="32"/>
      <c r="C2" s="33"/>
      <c r="D2" s="33"/>
      <c r="E2" s="33"/>
      <c r="F2" s="33"/>
      <c r="G2" s="32"/>
      <c r="H2" s="32"/>
      <c r="I2" s="32"/>
      <c r="J2" s="32"/>
      <c r="K2" s="32"/>
      <c r="L2" s="32"/>
      <c r="M2" s="32"/>
      <c r="N2" s="32"/>
      <c r="O2" s="32"/>
      <c r="P2" s="34"/>
    </row>
    <row r="3" spans="1:16" ht="27" customHeight="1" x14ac:dyDescent="0.3">
      <c r="A3" s="35" t="s">
        <v>34</v>
      </c>
      <c r="B3" s="36"/>
      <c r="C3" s="37" t="s">
        <v>35</v>
      </c>
      <c r="D3" s="37" t="s">
        <v>36</v>
      </c>
      <c r="E3" s="37"/>
      <c r="F3" s="37"/>
      <c r="G3" s="36"/>
      <c r="H3" s="36"/>
      <c r="I3" s="36"/>
      <c r="J3" s="36"/>
      <c r="K3" s="36"/>
      <c r="L3" s="36"/>
      <c r="M3" s="198" t="s">
        <v>19</v>
      </c>
      <c r="N3" s="38"/>
      <c r="O3" s="280"/>
      <c r="P3" s="281"/>
    </row>
    <row r="4" spans="1:16" ht="27" customHeight="1" x14ac:dyDescent="0.25">
      <c r="A4" s="31"/>
      <c r="B4" s="39" t="s">
        <v>3</v>
      </c>
      <c r="C4" s="40"/>
      <c r="D4" s="14"/>
      <c r="E4" s="37"/>
      <c r="F4" s="37"/>
      <c r="G4" s="36"/>
      <c r="H4" s="36"/>
      <c r="I4" s="36"/>
      <c r="J4" s="36"/>
      <c r="K4" s="41"/>
      <c r="L4" s="41"/>
      <c r="M4" s="32"/>
      <c r="N4" s="32"/>
      <c r="O4" s="32"/>
      <c r="P4" s="34"/>
    </row>
    <row r="5" spans="1:16" ht="27" customHeight="1" x14ac:dyDescent="0.25">
      <c r="A5" s="35"/>
      <c r="B5" s="42" t="s">
        <v>4</v>
      </c>
      <c r="C5" s="40"/>
      <c r="D5" s="14"/>
      <c r="E5" s="37"/>
      <c r="F5" s="37"/>
      <c r="G5" s="36"/>
      <c r="H5" s="36"/>
      <c r="I5" s="36"/>
      <c r="J5" s="36"/>
      <c r="K5" s="36"/>
      <c r="L5" s="36"/>
      <c r="M5" s="36"/>
      <c r="N5" s="36"/>
      <c r="O5" s="36"/>
      <c r="P5" s="43"/>
    </row>
    <row r="6" spans="1:16" ht="27" customHeight="1" x14ac:dyDescent="0.25">
      <c r="A6" s="35"/>
      <c r="B6" s="42" t="s">
        <v>5</v>
      </c>
      <c r="C6" s="40"/>
      <c r="D6" s="14"/>
      <c r="E6" s="37"/>
      <c r="F6" s="37"/>
      <c r="G6" s="36"/>
      <c r="H6" s="36"/>
      <c r="I6" s="36"/>
      <c r="J6" s="36"/>
      <c r="K6" s="36"/>
      <c r="L6" s="36"/>
      <c r="M6" s="36"/>
      <c r="N6" s="36"/>
      <c r="O6" s="36"/>
      <c r="P6" s="43"/>
    </row>
    <row r="7" spans="1:16" ht="27" customHeight="1" x14ac:dyDescent="0.25">
      <c r="A7" s="35"/>
      <c r="B7" s="44" t="s">
        <v>6</v>
      </c>
      <c r="C7" s="45"/>
      <c r="D7" s="29"/>
      <c r="E7" s="37"/>
      <c r="F7" s="37"/>
      <c r="G7" s="36"/>
      <c r="H7" s="36"/>
      <c r="I7" s="36"/>
      <c r="J7" s="36"/>
      <c r="K7" s="36"/>
      <c r="L7" s="36"/>
      <c r="M7" s="36"/>
      <c r="N7" s="36"/>
      <c r="O7" s="36"/>
      <c r="P7" s="43"/>
    </row>
    <row r="8" spans="1:16" ht="27" customHeight="1" thickBot="1" x14ac:dyDescent="0.3">
      <c r="A8" s="46"/>
      <c r="B8" s="47"/>
      <c r="C8" s="48"/>
      <c r="D8" s="48"/>
      <c r="E8" s="48"/>
      <c r="F8" s="48"/>
      <c r="G8" s="47"/>
      <c r="H8" s="47"/>
      <c r="I8" s="47"/>
      <c r="J8" s="47"/>
      <c r="K8" s="47"/>
      <c r="L8" s="47"/>
      <c r="M8" s="47"/>
      <c r="N8" s="47"/>
      <c r="O8" s="47"/>
      <c r="P8" s="49"/>
    </row>
    <row r="9" spans="1:16" ht="66.75" customHeight="1" thickTop="1" thickBot="1" x14ac:dyDescent="0.3">
      <c r="A9" s="50" t="s">
        <v>7</v>
      </c>
      <c r="B9" s="51" t="s">
        <v>8</v>
      </c>
      <c r="C9" s="52" t="s">
        <v>3</v>
      </c>
      <c r="D9" s="52" t="s">
        <v>4</v>
      </c>
      <c r="E9" s="52" t="s">
        <v>5</v>
      </c>
      <c r="F9" s="52" t="s">
        <v>9</v>
      </c>
      <c r="G9" s="51" t="s">
        <v>10</v>
      </c>
      <c r="H9" s="51" t="s">
        <v>20</v>
      </c>
      <c r="I9" s="51" t="s">
        <v>23</v>
      </c>
      <c r="J9" s="51" t="s">
        <v>11</v>
      </c>
      <c r="K9" s="51" t="s">
        <v>21</v>
      </c>
      <c r="L9" s="51" t="s">
        <v>47</v>
      </c>
      <c r="M9" s="51" t="s">
        <v>48</v>
      </c>
      <c r="N9" s="51" t="s">
        <v>50</v>
      </c>
      <c r="O9" s="51" t="s">
        <v>12</v>
      </c>
      <c r="P9" s="53" t="s">
        <v>13</v>
      </c>
    </row>
    <row r="10" spans="1:16" ht="27" customHeight="1" thickTop="1" x14ac:dyDescent="0.3">
      <c r="A10" s="10">
        <v>42736</v>
      </c>
      <c r="B10" s="11"/>
      <c r="C10" s="181"/>
      <c r="D10" s="181"/>
      <c r="E10" s="181"/>
      <c r="F10" s="181"/>
      <c r="G10" s="15">
        <f t="shared" ref="G10:G44" si="0">SUM((C10*$C$4)+(D10*$C$5)+(E10*$C$6)+(F10*$C$7))</f>
        <v>0</v>
      </c>
      <c r="H10" s="16"/>
      <c r="I10" s="16"/>
      <c r="J10" s="15">
        <f>SUM(H10:I10)</f>
        <v>0</v>
      </c>
      <c r="K10" s="16"/>
      <c r="L10" s="16"/>
      <c r="M10" s="16"/>
      <c r="N10" s="17">
        <f>J10-(K10+L10+M10)</f>
        <v>0</v>
      </c>
      <c r="O10" s="15">
        <f>(G10+G11)-N10</f>
        <v>0</v>
      </c>
      <c r="P10" s="12"/>
    </row>
    <row r="11" spans="1:16" ht="27" customHeight="1" thickBot="1" x14ac:dyDescent="0.35">
      <c r="A11" s="13"/>
      <c r="B11" s="11"/>
      <c r="C11" s="182"/>
      <c r="D11" s="182"/>
      <c r="E11" s="182"/>
      <c r="F11" s="182"/>
      <c r="G11" s="15">
        <f>SUM((C11*$D$4)+(D11*$D$5)+(E11*$D$6)+(F11*$D$7))</f>
        <v>0</v>
      </c>
      <c r="H11" s="16"/>
      <c r="I11" s="16"/>
      <c r="J11" s="15"/>
      <c r="K11" s="16"/>
      <c r="L11" s="16"/>
      <c r="M11" s="16"/>
      <c r="N11" s="19"/>
      <c r="O11" s="15"/>
      <c r="P11" s="12"/>
    </row>
    <row r="12" spans="1:16" ht="27" customHeight="1" x14ac:dyDescent="0.3">
      <c r="A12" s="13">
        <v>42767</v>
      </c>
      <c r="B12" s="11"/>
      <c r="C12" s="183"/>
      <c r="D12" s="183"/>
      <c r="E12" s="183"/>
      <c r="F12" s="183"/>
      <c r="G12" s="17">
        <f t="shared" si="0"/>
        <v>0</v>
      </c>
      <c r="H12" s="18"/>
      <c r="I12" s="18"/>
      <c r="J12" s="17">
        <f t="shared" ref="J12:J44" si="1">SUM(H12:I12)</f>
        <v>0</v>
      </c>
      <c r="K12" s="18"/>
      <c r="L12" s="18"/>
      <c r="M12" s="18"/>
      <c r="N12" s="17">
        <f t="shared" ref="N12" si="2">J12-(K12+L12+M12)</f>
        <v>0</v>
      </c>
      <c r="O12" s="17">
        <f>(O10+G12+G13)-N12</f>
        <v>0</v>
      </c>
      <c r="P12" s="12"/>
    </row>
    <row r="13" spans="1:16" ht="27" customHeight="1" thickBot="1" x14ac:dyDescent="0.35">
      <c r="A13" s="13"/>
      <c r="B13" s="11"/>
      <c r="C13" s="184"/>
      <c r="D13" s="184"/>
      <c r="E13" s="184"/>
      <c r="F13" s="184"/>
      <c r="G13" s="19">
        <f t="shared" ref="G13" si="3">SUM((C13*$D$4)+(D13*$D$5)+(E13*$D$6)+(F13*$D$7))</f>
        <v>0</v>
      </c>
      <c r="H13" s="20"/>
      <c r="I13" s="20"/>
      <c r="J13" s="19"/>
      <c r="K13" s="20"/>
      <c r="L13" s="20"/>
      <c r="M13" s="20"/>
      <c r="N13" s="19"/>
      <c r="O13" s="19"/>
      <c r="P13" s="12"/>
    </row>
    <row r="14" spans="1:16" ht="27" customHeight="1" x14ac:dyDescent="0.3">
      <c r="A14" s="13">
        <v>42795</v>
      </c>
      <c r="B14" s="11"/>
      <c r="C14" s="183"/>
      <c r="D14" s="183"/>
      <c r="E14" s="183"/>
      <c r="F14" s="183"/>
      <c r="G14" s="17">
        <f t="shared" si="0"/>
        <v>0</v>
      </c>
      <c r="H14" s="18"/>
      <c r="I14" s="18"/>
      <c r="J14" s="17">
        <f t="shared" si="1"/>
        <v>0</v>
      </c>
      <c r="K14" s="18"/>
      <c r="L14" s="18"/>
      <c r="M14" s="18"/>
      <c r="N14" s="17">
        <f t="shared" ref="N14" si="4">J14-(K14+L14+M14)</f>
        <v>0</v>
      </c>
      <c r="O14" s="17">
        <f t="shared" ref="O14" si="5">(O12+G14+G15)-N14</f>
        <v>0</v>
      </c>
      <c r="P14" s="12"/>
    </row>
    <row r="15" spans="1:16" ht="27" customHeight="1" thickBot="1" x14ac:dyDescent="0.35">
      <c r="A15" s="13"/>
      <c r="B15" s="11"/>
      <c r="C15" s="184"/>
      <c r="D15" s="184"/>
      <c r="E15" s="184"/>
      <c r="F15" s="184"/>
      <c r="G15" s="19">
        <f t="shared" ref="G15" si="6">SUM((C15*$D$4)+(D15*$D$5)+(E15*$D$6)+(F15*$D$7))</f>
        <v>0</v>
      </c>
      <c r="H15" s="20"/>
      <c r="I15" s="20"/>
      <c r="J15" s="19"/>
      <c r="K15" s="20"/>
      <c r="L15" s="20"/>
      <c r="M15" s="20"/>
      <c r="N15" s="19"/>
      <c r="O15" s="19"/>
      <c r="P15" s="12"/>
    </row>
    <row r="16" spans="1:16" ht="27" customHeight="1" x14ac:dyDescent="0.3">
      <c r="A16" s="13">
        <v>42826</v>
      </c>
      <c r="B16" s="11"/>
      <c r="C16" s="183"/>
      <c r="D16" s="183"/>
      <c r="E16" s="183"/>
      <c r="F16" s="183"/>
      <c r="G16" s="17">
        <f t="shared" si="0"/>
        <v>0</v>
      </c>
      <c r="H16" s="18"/>
      <c r="I16" s="18"/>
      <c r="J16" s="17">
        <f t="shared" si="1"/>
        <v>0</v>
      </c>
      <c r="K16" s="18"/>
      <c r="L16" s="18"/>
      <c r="M16" s="18"/>
      <c r="N16" s="17">
        <f t="shared" ref="N16" si="7">J16-(K16+L16+M16)</f>
        <v>0</v>
      </c>
      <c r="O16" s="17">
        <f t="shared" ref="O16" si="8">(O14+G16+G17)-N16</f>
        <v>0</v>
      </c>
      <c r="P16" s="12"/>
    </row>
    <row r="17" spans="1:16" ht="27" customHeight="1" thickBot="1" x14ac:dyDescent="0.35">
      <c r="A17" s="13"/>
      <c r="B17" s="11"/>
      <c r="C17" s="184"/>
      <c r="D17" s="184"/>
      <c r="E17" s="184"/>
      <c r="F17" s="184"/>
      <c r="G17" s="19">
        <f t="shared" ref="G17" si="9">SUM((C17*$D$4)+(D17*$D$5)+(E17*$D$6)+(F17*$D$7))</f>
        <v>0</v>
      </c>
      <c r="H17" s="20"/>
      <c r="I17" s="20"/>
      <c r="J17" s="19"/>
      <c r="K17" s="20"/>
      <c r="L17" s="20"/>
      <c r="M17" s="20"/>
      <c r="N17" s="19"/>
      <c r="O17" s="19"/>
      <c r="P17" s="12"/>
    </row>
    <row r="18" spans="1:16" ht="27" customHeight="1" x14ac:dyDescent="0.3">
      <c r="A18" s="13">
        <v>42856</v>
      </c>
      <c r="B18" s="11"/>
      <c r="C18" s="183"/>
      <c r="D18" s="183"/>
      <c r="E18" s="183"/>
      <c r="F18" s="183"/>
      <c r="G18" s="17">
        <f t="shared" si="0"/>
        <v>0</v>
      </c>
      <c r="H18" s="18"/>
      <c r="I18" s="18"/>
      <c r="J18" s="17">
        <f t="shared" si="1"/>
        <v>0</v>
      </c>
      <c r="K18" s="18"/>
      <c r="L18" s="18"/>
      <c r="M18" s="18"/>
      <c r="N18" s="17">
        <f t="shared" ref="N18" si="10">J18-(K18+L18+M18)</f>
        <v>0</v>
      </c>
      <c r="O18" s="17">
        <f t="shared" ref="O18" si="11">(O16+G18+G19)-N18</f>
        <v>0</v>
      </c>
      <c r="P18" s="12"/>
    </row>
    <row r="19" spans="1:16" ht="27" customHeight="1" thickBot="1" x14ac:dyDescent="0.35">
      <c r="A19" s="13"/>
      <c r="B19" s="11"/>
      <c r="C19" s="184"/>
      <c r="D19" s="184"/>
      <c r="E19" s="184"/>
      <c r="F19" s="184"/>
      <c r="G19" s="19">
        <f t="shared" ref="G19" si="12">SUM((C19*$D$4)+(D19*$D$5)+(E19*$D$6)+(F19*$D$7))</f>
        <v>0</v>
      </c>
      <c r="H19" s="20"/>
      <c r="I19" s="20"/>
      <c r="J19" s="19"/>
      <c r="K19" s="20"/>
      <c r="L19" s="20"/>
      <c r="M19" s="20"/>
      <c r="N19" s="19"/>
      <c r="O19" s="19"/>
      <c r="P19" s="12"/>
    </row>
    <row r="20" spans="1:16" ht="27" customHeight="1" x14ac:dyDescent="0.3">
      <c r="A20" s="13">
        <v>42887</v>
      </c>
      <c r="B20" s="11"/>
      <c r="C20" s="183"/>
      <c r="D20" s="183"/>
      <c r="E20" s="183"/>
      <c r="F20" s="183"/>
      <c r="G20" s="17">
        <f t="shared" si="0"/>
        <v>0</v>
      </c>
      <c r="H20" s="18"/>
      <c r="I20" s="18"/>
      <c r="J20" s="17">
        <f t="shared" si="1"/>
        <v>0</v>
      </c>
      <c r="K20" s="18"/>
      <c r="L20" s="18"/>
      <c r="M20" s="18"/>
      <c r="N20" s="17">
        <f t="shared" ref="N20" si="13">J20-(K20+L20+M20)</f>
        <v>0</v>
      </c>
      <c r="O20" s="17">
        <f t="shared" ref="O20" si="14">(O18+G20+G21)-N20</f>
        <v>0</v>
      </c>
      <c r="P20" s="12"/>
    </row>
    <row r="21" spans="1:16" ht="27" customHeight="1" thickBot="1" x14ac:dyDescent="0.35">
      <c r="A21" s="13"/>
      <c r="B21" s="11"/>
      <c r="C21" s="184"/>
      <c r="D21" s="184"/>
      <c r="E21" s="184"/>
      <c r="F21" s="184"/>
      <c r="G21" s="19">
        <f t="shared" ref="G21" si="15">SUM((C21*$D$4)+(D21*$D$5)+(E21*$D$6)+(F21*$D$7))</f>
        <v>0</v>
      </c>
      <c r="H21" s="20"/>
      <c r="I21" s="20"/>
      <c r="J21" s="19"/>
      <c r="K21" s="20"/>
      <c r="L21" s="20"/>
      <c r="M21" s="20"/>
      <c r="N21" s="19"/>
      <c r="O21" s="19"/>
      <c r="P21" s="12"/>
    </row>
    <row r="22" spans="1:16" ht="27" customHeight="1" x14ac:dyDescent="0.3">
      <c r="A22" s="13">
        <v>42917</v>
      </c>
      <c r="B22" s="11"/>
      <c r="C22" s="183"/>
      <c r="D22" s="183"/>
      <c r="E22" s="183"/>
      <c r="F22" s="183"/>
      <c r="G22" s="17">
        <f t="shared" si="0"/>
        <v>0</v>
      </c>
      <c r="H22" s="18"/>
      <c r="I22" s="18"/>
      <c r="J22" s="17">
        <f t="shared" si="1"/>
        <v>0</v>
      </c>
      <c r="K22" s="18"/>
      <c r="L22" s="18"/>
      <c r="M22" s="18"/>
      <c r="N22" s="17">
        <f t="shared" ref="N22" si="16">J22-(K22+L22+M22)</f>
        <v>0</v>
      </c>
      <c r="O22" s="17">
        <f t="shared" ref="O22" si="17">(O20+G22+G23)-N22</f>
        <v>0</v>
      </c>
      <c r="P22" s="12"/>
    </row>
    <row r="23" spans="1:16" ht="27" customHeight="1" thickBot="1" x14ac:dyDescent="0.35">
      <c r="A23" s="13"/>
      <c r="B23" s="11"/>
      <c r="C23" s="184"/>
      <c r="D23" s="184"/>
      <c r="E23" s="184"/>
      <c r="F23" s="184"/>
      <c r="G23" s="19">
        <f t="shared" ref="G23" si="18">SUM((C23*$D$4)+(D23*$D$5)+(E23*$D$6)+(F23*$D$7))</f>
        <v>0</v>
      </c>
      <c r="H23" s="20"/>
      <c r="I23" s="20"/>
      <c r="J23" s="19"/>
      <c r="K23" s="20"/>
      <c r="L23" s="20"/>
      <c r="M23" s="20"/>
      <c r="N23" s="19"/>
      <c r="O23" s="19"/>
      <c r="P23" s="12"/>
    </row>
    <row r="24" spans="1:16" ht="27" customHeight="1" x14ac:dyDescent="0.3">
      <c r="A24" s="13">
        <v>42948</v>
      </c>
      <c r="B24" s="11"/>
      <c r="C24" s="183"/>
      <c r="D24" s="183"/>
      <c r="E24" s="183"/>
      <c r="F24" s="183"/>
      <c r="G24" s="17">
        <f t="shared" si="0"/>
        <v>0</v>
      </c>
      <c r="H24" s="18"/>
      <c r="I24" s="18"/>
      <c r="J24" s="17">
        <f t="shared" si="1"/>
        <v>0</v>
      </c>
      <c r="K24" s="18"/>
      <c r="L24" s="18"/>
      <c r="M24" s="18"/>
      <c r="N24" s="17">
        <f t="shared" ref="N24" si="19">J24-(K24+L24+M24)</f>
        <v>0</v>
      </c>
      <c r="O24" s="17">
        <f t="shared" ref="O24" si="20">(O22+G24+G25)-N24</f>
        <v>0</v>
      </c>
      <c r="P24" s="12"/>
    </row>
    <row r="25" spans="1:16" ht="27" customHeight="1" thickBot="1" x14ac:dyDescent="0.35">
      <c r="A25" s="13"/>
      <c r="B25" s="11"/>
      <c r="C25" s="184"/>
      <c r="D25" s="184"/>
      <c r="E25" s="184"/>
      <c r="F25" s="184"/>
      <c r="G25" s="19">
        <f t="shared" ref="G25" si="21">SUM((C25*$D$4)+(D25*$D$5)+(E25*$D$6)+(F25*$D$7))</f>
        <v>0</v>
      </c>
      <c r="H25" s="20"/>
      <c r="I25" s="20"/>
      <c r="J25" s="19"/>
      <c r="K25" s="20"/>
      <c r="L25" s="20"/>
      <c r="M25" s="20"/>
      <c r="N25" s="19"/>
      <c r="O25" s="19"/>
      <c r="P25" s="12"/>
    </row>
    <row r="26" spans="1:16" ht="27" customHeight="1" x14ac:dyDescent="0.3">
      <c r="A26" s="13">
        <v>42979</v>
      </c>
      <c r="B26" s="11"/>
      <c r="C26" s="183"/>
      <c r="D26" s="183"/>
      <c r="E26" s="183"/>
      <c r="F26" s="183"/>
      <c r="G26" s="17">
        <f t="shared" si="0"/>
        <v>0</v>
      </c>
      <c r="H26" s="18"/>
      <c r="I26" s="18"/>
      <c r="J26" s="17">
        <f t="shared" si="1"/>
        <v>0</v>
      </c>
      <c r="K26" s="18"/>
      <c r="L26" s="18"/>
      <c r="M26" s="18"/>
      <c r="N26" s="17">
        <f t="shared" ref="N26" si="22">J26-(K26+L26+M26)</f>
        <v>0</v>
      </c>
      <c r="O26" s="17">
        <f t="shared" ref="O26" si="23">(O24+G26+G27)-N26</f>
        <v>0</v>
      </c>
      <c r="P26" s="12"/>
    </row>
    <row r="27" spans="1:16" ht="27" customHeight="1" thickBot="1" x14ac:dyDescent="0.35">
      <c r="A27" s="13"/>
      <c r="B27" s="11"/>
      <c r="C27" s="184"/>
      <c r="D27" s="184"/>
      <c r="E27" s="184"/>
      <c r="F27" s="184"/>
      <c r="G27" s="19">
        <f t="shared" ref="G27" si="24">SUM((C27*$D$4)+(D27*$D$5)+(E27*$D$6)+(F27*$D$7))</f>
        <v>0</v>
      </c>
      <c r="H27" s="20"/>
      <c r="I27" s="20"/>
      <c r="J27" s="19"/>
      <c r="K27" s="20"/>
      <c r="L27" s="20"/>
      <c r="M27" s="20"/>
      <c r="N27" s="19"/>
      <c r="O27" s="19"/>
      <c r="P27" s="12"/>
    </row>
    <row r="28" spans="1:16" ht="27" customHeight="1" x14ac:dyDescent="0.3">
      <c r="A28" s="13">
        <v>43009</v>
      </c>
      <c r="B28" s="11"/>
      <c r="C28" s="183"/>
      <c r="D28" s="183"/>
      <c r="E28" s="183"/>
      <c r="F28" s="183"/>
      <c r="G28" s="17">
        <f t="shared" si="0"/>
        <v>0</v>
      </c>
      <c r="H28" s="18"/>
      <c r="I28" s="18"/>
      <c r="J28" s="17">
        <f t="shared" si="1"/>
        <v>0</v>
      </c>
      <c r="K28" s="18"/>
      <c r="L28" s="18"/>
      <c r="M28" s="18"/>
      <c r="N28" s="17">
        <f t="shared" ref="N28" si="25">J28-(K28+L28+M28)</f>
        <v>0</v>
      </c>
      <c r="O28" s="17">
        <f t="shared" ref="O28" si="26">(O26+G28+G29)-N28</f>
        <v>0</v>
      </c>
      <c r="P28" s="12"/>
    </row>
    <row r="29" spans="1:16" ht="27" customHeight="1" thickBot="1" x14ac:dyDescent="0.35">
      <c r="A29" s="13"/>
      <c r="B29" s="11"/>
      <c r="C29" s="184"/>
      <c r="D29" s="184"/>
      <c r="E29" s="184"/>
      <c r="F29" s="184"/>
      <c r="G29" s="19">
        <f t="shared" ref="G29" si="27">SUM((C29*$D$4)+(D29*$D$5)+(E29*$D$6)+(F29*$D$7))</f>
        <v>0</v>
      </c>
      <c r="H29" s="20"/>
      <c r="I29" s="20"/>
      <c r="J29" s="19"/>
      <c r="K29" s="20"/>
      <c r="L29" s="20"/>
      <c r="M29" s="20"/>
      <c r="N29" s="19"/>
      <c r="O29" s="19"/>
      <c r="P29" s="12"/>
    </row>
    <row r="30" spans="1:16" ht="27" customHeight="1" x14ac:dyDescent="0.3">
      <c r="A30" s="13">
        <v>43040</v>
      </c>
      <c r="B30" s="11"/>
      <c r="C30" s="183"/>
      <c r="D30" s="183"/>
      <c r="E30" s="183"/>
      <c r="F30" s="183"/>
      <c r="G30" s="17">
        <f t="shared" si="0"/>
        <v>0</v>
      </c>
      <c r="H30" s="18"/>
      <c r="I30" s="18"/>
      <c r="J30" s="17">
        <f>SUM(H30:I30)</f>
        <v>0</v>
      </c>
      <c r="K30" s="18"/>
      <c r="L30" s="18"/>
      <c r="M30" s="18"/>
      <c r="N30" s="17">
        <f t="shared" ref="N30" si="28">J30-(K30+L30+M30)</f>
        <v>0</v>
      </c>
      <c r="O30" s="17">
        <f t="shared" ref="O30" si="29">(O28+G30+G31)-N30</f>
        <v>0</v>
      </c>
      <c r="P30" s="12"/>
    </row>
    <row r="31" spans="1:16" ht="27" customHeight="1" thickBot="1" x14ac:dyDescent="0.35">
      <c r="A31" s="13"/>
      <c r="B31" s="11"/>
      <c r="C31" s="184"/>
      <c r="D31" s="184"/>
      <c r="E31" s="184"/>
      <c r="F31" s="184"/>
      <c r="G31" s="19">
        <f t="shared" ref="G31" si="30">SUM((C31*$D$4)+(D31*$D$5)+(E31*$D$6)+(F31*$D$7))</f>
        <v>0</v>
      </c>
      <c r="H31" s="20"/>
      <c r="I31" s="20"/>
      <c r="J31" s="19"/>
      <c r="K31" s="20"/>
      <c r="L31" s="20"/>
      <c r="M31" s="20"/>
      <c r="N31" s="19"/>
      <c r="O31" s="19"/>
      <c r="P31" s="12"/>
    </row>
    <row r="32" spans="1:16" ht="27" customHeight="1" x14ac:dyDescent="0.3">
      <c r="A32" s="13">
        <v>43070</v>
      </c>
      <c r="B32" s="11"/>
      <c r="C32" s="183"/>
      <c r="D32" s="183"/>
      <c r="E32" s="183"/>
      <c r="F32" s="183"/>
      <c r="G32" s="17">
        <f t="shared" si="0"/>
        <v>0</v>
      </c>
      <c r="H32" s="18"/>
      <c r="I32" s="18"/>
      <c r="J32" s="17">
        <f t="shared" si="1"/>
        <v>0</v>
      </c>
      <c r="K32" s="18"/>
      <c r="L32" s="18"/>
      <c r="M32" s="18"/>
      <c r="N32" s="17">
        <f t="shared" ref="N32" si="31">J32-(K32+L32+M32)</f>
        <v>0</v>
      </c>
      <c r="O32" s="17">
        <f t="shared" ref="O32" si="32">(O30+G32+G33)-N32</f>
        <v>0</v>
      </c>
      <c r="P32" s="12"/>
    </row>
    <row r="33" spans="1:16" ht="27" customHeight="1" thickBot="1" x14ac:dyDescent="0.35">
      <c r="A33" s="13"/>
      <c r="B33" s="11"/>
      <c r="C33" s="184"/>
      <c r="D33" s="184"/>
      <c r="E33" s="184"/>
      <c r="F33" s="184"/>
      <c r="G33" s="19">
        <f t="shared" ref="G33" si="33">SUM((C33*$D$4)+(D33*$D$5)+(E33*$D$6)+(F33*$D$7))</f>
        <v>0</v>
      </c>
      <c r="H33" s="20"/>
      <c r="I33" s="20"/>
      <c r="J33" s="19"/>
      <c r="K33" s="20"/>
      <c r="L33" s="20"/>
      <c r="M33" s="20"/>
      <c r="N33" s="19"/>
      <c r="O33" s="19"/>
      <c r="P33" s="12"/>
    </row>
    <row r="34" spans="1:16" ht="27" customHeight="1" x14ac:dyDescent="0.3">
      <c r="A34" s="13">
        <v>43101</v>
      </c>
      <c r="B34" s="11"/>
      <c r="C34" s="183"/>
      <c r="D34" s="183"/>
      <c r="E34" s="183"/>
      <c r="F34" s="183"/>
      <c r="G34" s="17">
        <f t="shared" si="0"/>
        <v>0</v>
      </c>
      <c r="H34" s="18"/>
      <c r="I34" s="18"/>
      <c r="J34" s="17">
        <f t="shared" si="1"/>
        <v>0</v>
      </c>
      <c r="K34" s="18"/>
      <c r="L34" s="18"/>
      <c r="M34" s="18"/>
      <c r="N34" s="17">
        <f t="shared" ref="N34" si="34">J34-(K34+L34+M34)</f>
        <v>0</v>
      </c>
      <c r="O34" s="17">
        <f t="shared" ref="O34" si="35">(O32+G34+G35)-N34</f>
        <v>0</v>
      </c>
      <c r="P34" s="12"/>
    </row>
    <row r="35" spans="1:16" ht="27" customHeight="1" thickBot="1" x14ac:dyDescent="0.35">
      <c r="A35" s="13"/>
      <c r="B35" s="11"/>
      <c r="C35" s="184"/>
      <c r="D35" s="184"/>
      <c r="E35" s="184"/>
      <c r="F35" s="184"/>
      <c r="G35" s="19">
        <f t="shared" ref="G35" si="36">SUM((C35*$D$4)+(D35*$D$5)+(E35*$D$6)+(F35*$D$7))</f>
        <v>0</v>
      </c>
      <c r="H35" s="20"/>
      <c r="I35" s="20"/>
      <c r="J35" s="19"/>
      <c r="K35" s="20"/>
      <c r="L35" s="20"/>
      <c r="M35" s="20"/>
      <c r="N35" s="19"/>
      <c r="O35" s="19"/>
      <c r="P35" s="12"/>
    </row>
    <row r="36" spans="1:16" ht="27" customHeight="1" x14ac:dyDescent="0.3">
      <c r="A36" s="13">
        <v>43132</v>
      </c>
      <c r="B36" s="11"/>
      <c r="C36" s="183"/>
      <c r="D36" s="183"/>
      <c r="E36" s="183"/>
      <c r="F36" s="183"/>
      <c r="G36" s="17">
        <f t="shared" si="0"/>
        <v>0</v>
      </c>
      <c r="H36" s="18"/>
      <c r="I36" s="18"/>
      <c r="J36" s="17">
        <f t="shared" si="1"/>
        <v>0</v>
      </c>
      <c r="K36" s="18"/>
      <c r="L36" s="18"/>
      <c r="M36" s="18"/>
      <c r="N36" s="17">
        <f t="shared" ref="N36" si="37">J36-(K36+L36+M36)</f>
        <v>0</v>
      </c>
      <c r="O36" s="17">
        <f t="shared" ref="O36" si="38">(O34+G36+G37)-N36</f>
        <v>0</v>
      </c>
      <c r="P36" s="12"/>
    </row>
    <row r="37" spans="1:16" ht="27" customHeight="1" thickBot="1" x14ac:dyDescent="0.35">
      <c r="A37" s="13"/>
      <c r="B37" s="11"/>
      <c r="C37" s="184"/>
      <c r="D37" s="184"/>
      <c r="E37" s="184"/>
      <c r="F37" s="184"/>
      <c r="G37" s="19">
        <f t="shared" ref="G37" si="39">SUM((C37*$D$4)+(D37*$D$5)+(E37*$D$6)+(F37*$D$7))</f>
        <v>0</v>
      </c>
      <c r="H37" s="20"/>
      <c r="I37" s="20"/>
      <c r="J37" s="19"/>
      <c r="K37" s="20"/>
      <c r="L37" s="20"/>
      <c r="M37" s="20"/>
      <c r="N37" s="19"/>
      <c r="O37" s="19"/>
      <c r="P37" s="12"/>
    </row>
    <row r="38" spans="1:16" ht="27" customHeight="1" x14ac:dyDescent="0.3">
      <c r="A38" s="13">
        <v>43160</v>
      </c>
      <c r="B38" s="11"/>
      <c r="C38" s="183"/>
      <c r="D38" s="183"/>
      <c r="E38" s="183"/>
      <c r="F38" s="183"/>
      <c r="G38" s="17">
        <f t="shared" si="0"/>
        <v>0</v>
      </c>
      <c r="H38" s="18"/>
      <c r="I38" s="18"/>
      <c r="J38" s="17">
        <f t="shared" si="1"/>
        <v>0</v>
      </c>
      <c r="K38" s="18"/>
      <c r="L38" s="18"/>
      <c r="M38" s="18"/>
      <c r="N38" s="17">
        <f t="shared" ref="N38" si="40">J38-(K38+L38+M38)</f>
        <v>0</v>
      </c>
      <c r="O38" s="17">
        <f t="shared" ref="O38" si="41">(O36+G38+G39)-N38</f>
        <v>0</v>
      </c>
      <c r="P38" s="12"/>
    </row>
    <row r="39" spans="1:16" ht="27" customHeight="1" thickBot="1" x14ac:dyDescent="0.35">
      <c r="A39" s="13"/>
      <c r="B39" s="11"/>
      <c r="C39" s="184"/>
      <c r="D39" s="184"/>
      <c r="E39" s="184"/>
      <c r="F39" s="184"/>
      <c r="G39" s="19">
        <f t="shared" ref="G39" si="42">SUM((C39*$D$4)+(D39*$D$5)+(E39*$D$6)+(F39*$D$7))</f>
        <v>0</v>
      </c>
      <c r="H39" s="20"/>
      <c r="I39" s="20"/>
      <c r="J39" s="19"/>
      <c r="K39" s="20"/>
      <c r="L39" s="20"/>
      <c r="M39" s="20"/>
      <c r="N39" s="19"/>
      <c r="O39" s="19"/>
      <c r="P39" s="12"/>
    </row>
    <row r="40" spans="1:16" ht="27" customHeight="1" x14ac:dyDescent="0.3">
      <c r="A40" s="13">
        <v>43191</v>
      </c>
      <c r="B40" s="11"/>
      <c r="C40" s="183"/>
      <c r="D40" s="183"/>
      <c r="E40" s="183"/>
      <c r="F40" s="183"/>
      <c r="G40" s="17">
        <f t="shared" si="0"/>
        <v>0</v>
      </c>
      <c r="H40" s="18"/>
      <c r="I40" s="18"/>
      <c r="J40" s="17">
        <f t="shared" si="1"/>
        <v>0</v>
      </c>
      <c r="K40" s="18"/>
      <c r="L40" s="18"/>
      <c r="M40" s="18"/>
      <c r="N40" s="17">
        <f t="shared" ref="N40" si="43">J40-(K40+L40+M40)</f>
        <v>0</v>
      </c>
      <c r="O40" s="17">
        <f t="shared" ref="O40" si="44">(O38+G40+G41)-N40</f>
        <v>0</v>
      </c>
      <c r="P40" s="12"/>
    </row>
    <row r="41" spans="1:16" ht="27" customHeight="1" thickBot="1" x14ac:dyDescent="0.35">
      <c r="A41" s="13"/>
      <c r="B41" s="11"/>
      <c r="C41" s="184"/>
      <c r="D41" s="184"/>
      <c r="E41" s="184"/>
      <c r="F41" s="184"/>
      <c r="G41" s="19">
        <f t="shared" ref="G41" si="45">SUM((C41*$D$4)+(D41*$D$5)+(E41*$D$6)+(F41*$D$7))</f>
        <v>0</v>
      </c>
      <c r="H41" s="20"/>
      <c r="I41" s="20"/>
      <c r="J41" s="19"/>
      <c r="K41" s="20"/>
      <c r="L41" s="20"/>
      <c r="M41" s="20"/>
      <c r="N41" s="19"/>
      <c r="O41" s="19"/>
      <c r="P41" s="12"/>
    </row>
    <row r="42" spans="1:16" ht="27" customHeight="1" x14ac:dyDescent="0.3">
      <c r="A42" s="13">
        <v>43221</v>
      </c>
      <c r="B42" s="11"/>
      <c r="C42" s="183"/>
      <c r="D42" s="183"/>
      <c r="E42" s="183"/>
      <c r="F42" s="183"/>
      <c r="G42" s="17">
        <f t="shared" si="0"/>
        <v>0</v>
      </c>
      <c r="H42" s="18"/>
      <c r="I42" s="18"/>
      <c r="J42" s="17">
        <f t="shared" si="1"/>
        <v>0</v>
      </c>
      <c r="K42" s="18"/>
      <c r="L42" s="18"/>
      <c r="M42" s="18"/>
      <c r="N42" s="17">
        <f t="shared" ref="N42" si="46">J42-(K42+L42+M42)</f>
        <v>0</v>
      </c>
      <c r="O42" s="17">
        <f t="shared" ref="O42" si="47">(O40+G42+G43)-N42</f>
        <v>0</v>
      </c>
      <c r="P42" s="12"/>
    </row>
    <row r="43" spans="1:16" ht="27" customHeight="1" thickBot="1" x14ac:dyDescent="0.35">
      <c r="A43" s="13"/>
      <c r="B43" s="11"/>
      <c r="C43" s="182"/>
      <c r="D43" s="182"/>
      <c r="E43" s="182"/>
      <c r="F43" s="182"/>
      <c r="G43" s="15">
        <f t="shared" ref="G43" si="48">SUM((C43*$D$4)+(D43*$D$5)+(E43*$D$6)+(F43*$D$7))</f>
        <v>0</v>
      </c>
      <c r="H43" s="16"/>
      <c r="I43" s="16"/>
      <c r="J43" s="15"/>
      <c r="K43" s="16"/>
      <c r="L43" s="16"/>
      <c r="M43" s="16"/>
      <c r="N43" s="15"/>
      <c r="O43" s="15"/>
      <c r="P43" s="12"/>
    </row>
    <row r="44" spans="1:16" ht="27" customHeight="1" x14ac:dyDescent="0.3">
      <c r="A44" s="13">
        <v>43252</v>
      </c>
      <c r="B44" s="11"/>
      <c r="C44" s="183"/>
      <c r="D44" s="183"/>
      <c r="E44" s="183"/>
      <c r="F44" s="183"/>
      <c r="G44" s="17">
        <f t="shared" si="0"/>
        <v>0</v>
      </c>
      <c r="H44" s="18"/>
      <c r="I44" s="18"/>
      <c r="J44" s="17">
        <f t="shared" si="1"/>
        <v>0</v>
      </c>
      <c r="K44" s="18"/>
      <c r="L44" s="18"/>
      <c r="M44" s="18"/>
      <c r="N44" s="17">
        <f t="shared" ref="N44" si="49">J44-(K44+L44+M44)</f>
        <v>0</v>
      </c>
      <c r="O44" s="17">
        <f t="shared" ref="O44" si="50">(O42+G44+G45)-N44</f>
        <v>0</v>
      </c>
      <c r="P44" s="12"/>
    </row>
    <row r="45" spans="1:16" ht="27" customHeight="1" thickBot="1" x14ac:dyDescent="0.35">
      <c r="A45" s="192"/>
      <c r="B45" s="193"/>
      <c r="C45" s="184"/>
      <c r="D45" s="184"/>
      <c r="E45" s="184"/>
      <c r="F45" s="184"/>
      <c r="G45" s="19">
        <f t="shared" ref="G45" si="51">SUM((C45*$D$4)+(D45*$D$5)+(E45*$D$6)+(F45*$D$7))</f>
        <v>0</v>
      </c>
      <c r="H45" s="20"/>
      <c r="I45" s="20"/>
      <c r="J45" s="19"/>
      <c r="K45" s="20"/>
      <c r="L45" s="20"/>
      <c r="M45" s="20"/>
      <c r="N45" s="19"/>
      <c r="O45" s="19"/>
      <c r="P45" s="311"/>
    </row>
    <row r="46" spans="1:16" ht="27" customHeight="1" thickBot="1" x14ac:dyDescent="0.35">
      <c r="A46" s="196" t="s">
        <v>14</v>
      </c>
      <c r="B46" s="191">
        <f t="shared" ref="B46:F46" si="52">SUM(B10:B45)</f>
        <v>0</v>
      </c>
      <c r="C46" s="195">
        <f t="shared" si="52"/>
        <v>0</v>
      </c>
      <c r="D46" s="195">
        <f t="shared" si="52"/>
        <v>0</v>
      </c>
      <c r="E46" s="195">
        <f t="shared" si="52"/>
        <v>0</v>
      </c>
      <c r="F46" s="195">
        <f t="shared" si="52"/>
        <v>0</v>
      </c>
      <c r="G46" s="191">
        <f>SUM(G10:G45)</f>
        <v>0</v>
      </c>
      <c r="H46" s="191">
        <f t="shared" ref="H46:M46" si="53">SUM(H10:H45)</f>
        <v>0</v>
      </c>
      <c r="I46" s="191">
        <f t="shared" si="53"/>
        <v>0</v>
      </c>
      <c r="J46" s="191">
        <f t="shared" si="53"/>
        <v>0</v>
      </c>
      <c r="K46" s="191">
        <f t="shared" si="53"/>
        <v>0</v>
      </c>
      <c r="L46" s="191">
        <f>SUM(L10:L45)</f>
        <v>0</v>
      </c>
      <c r="M46" s="191">
        <f t="shared" si="53"/>
        <v>0</v>
      </c>
      <c r="N46" s="191">
        <f>J46-(K46+L46+M46)</f>
        <v>0</v>
      </c>
      <c r="O46" s="194">
        <f>G46-N46</f>
        <v>0</v>
      </c>
      <c r="P46" s="197" t="s">
        <v>25</v>
      </c>
    </row>
    <row r="47" spans="1:16" ht="27" customHeight="1" thickTop="1" x14ac:dyDescent="0.25">
      <c r="A47" s="35"/>
      <c r="B47" s="54"/>
      <c r="C47" s="55"/>
      <c r="D47" s="55"/>
      <c r="E47" s="55"/>
      <c r="F47" s="55"/>
      <c r="G47" s="54"/>
      <c r="H47" s="54"/>
      <c r="I47" s="54"/>
      <c r="J47" s="54"/>
      <c r="K47" s="54"/>
      <c r="L47" s="54"/>
      <c r="M47" s="54"/>
      <c r="N47" s="54"/>
      <c r="O47" s="54"/>
      <c r="P47" s="56"/>
    </row>
    <row r="48" spans="1:16" ht="75" customHeight="1" x14ac:dyDescent="0.25">
      <c r="A48" s="282" t="s">
        <v>52</v>
      </c>
      <c r="B48" s="283"/>
      <c r="C48" s="283"/>
      <c r="D48" s="283"/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4"/>
    </row>
    <row r="49" spans="1:16" ht="28.5" x14ac:dyDescent="0.25">
      <c r="A49" s="57"/>
      <c r="B49" s="58"/>
      <c r="C49" s="59"/>
      <c r="D49" s="59"/>
      <c r="E49" s="59"/>
      <c r="F49" s="59"/>
      <c r="G49" s="58"/>
      <c r="H49" s="58"/>
      <c r="I49" s="58"/>
      <c r="J49" s="60"/>
      <c r="K49" s="60"/>
      <c r="L49" s="60"/>
      <c r="M49" s="60"/>
      <c r="N49" s="60"/>
      <c r="O49" s="60"/>
      <c r="P49" s="61"/>
    </row>
    <row r="50" spans="1:16" ht="28.5" x14ac:dyDescent="0.25">
      <c r="A50" s="285" t="s">
        <v>24</v>
      </c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7"/>
    </row>
    <row r="51" spans="1:16" ht="28.5" x14ac:dyDescent="0.25">
      <c r="A51" s="62"/>
      <c r="B51" s="63"/>
      <c r="C51" s="64"/>
      <c r="D51" s="64"/>
      <c r="E51" s="64"/>
      <c r="F51" s="64"/>
      <c r="G51" s="63"/>
      <c r="H51" s="63"/>
      <c r="I51" s="63"/>
      <c r="J51" s="63"/>
      <c r="K51" s="63"/>
      <c r="L51" s="63"/>
      <c r="M51" s="63"/>
      <c r="N51" s="63"/>
      <c r="O51" s="63"/>
      <c r="P51" s="65"/>
    </row>
    <row r="52" spans="1:16" ht="15.75" customHeight="1" x14ac:dyDescent="0.25">
      <c r="A52" s="288" t="s">
        <v>18</v>
      </c>
      <c r="B52" s="289"/>
      <c r="C52" s="289"/>
      <c r="D52" s="289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90"/>
    </row>
    <row r="53" spans="1:16" ht="28.5" x14ac:dyDescent="0.25">
      <c r="A53" s="66"/>
      <c r="B53" s="67"/>
      <c r="C53" s="68"/>
      <c r="D53" s="68"/>
      <c r="E53" s="68"/>
      <c r="F53" s="68"/>
      <c r="G53" s="67"/>
      <c r="H53" s="67"/>
      <c r="I53" s="67"/>
      <c r="J53" s="63"/>
      <c r="K53" s="63"/>
      <c r="L53" s="63"/>
      <c r="M53" s="63"/>
      <c r="N53" s="63"/>
      <c r="O53" s="63"/>
      <c r="P53" s="65"/>
    </row>
    <row r="54" spans="1:16" ht="26.25" x14ac:dyDescent="0.25">
      <c r="A54" s="277" t="s">
        <v>1</v>
      </c>
      <c r="B54" s="278"/>
      <c r="C54" s="278"/>
      <c r="D54" s="278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9"/>
    </row>
    <row r="55" spans="1:16" ht="26.25" x14ac:dyDescent="0.25">
      <c r="A55" s="277" t="s">
        <v>17</v>
      </c>
      <c r="B55" s="278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9"/>
    </row>
    <row r="56" spans="1:16" ht="26.25" x14ac:dyDescent="0.25">
      <c r="A56" s="277" t="s">
        <v>16</v>
      </c>
      <c r="B56" s="278"/>
      <c r="C56" s="278"/>
      <c r="D56" s="278"/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9"/>
    </row>
    <row r="57" spans="1:16" ht="16.5" thickBot="1" x14ac:dyDescent="0.3">
      <c r="A57" s="69"/>
      <c r="B57" s="70"/>
      <c r="C57" s="71"/>
      <c r="D57" s="71"/>
      <c r="E57" s="71"/>
      <c r="F57" s="71"/>
      <c r="G57" s="70"/>
      <c r="H57" s="70"/>
      <c r="I57" s="70"/>
      <c r="J57" s="70"/>
      <c r="K57" s="70"/>
      <c r="L57" s="70"/>
      <c r="M57" s="70"/>
      <c r="N57" s="70"/>
      <c r="O57" s="70"/>
      <c r="P57" s="72"/>
    </row>
  </sheetData>
  <sheetProtection password="B1EE" sheet="1" objects="1" scenarios="1"/>
  <mergeCells count="8">
    <mergeCell ref="A54:P54"/>
    <mergeCell ref="A55:P55"/>
    <mergeCell ref="A56:P56"/>
    <mergeCell ref="O3:P3"/>
    <mergeCell ref="A1:P1"/>
    <mergeCell ref="A48:P48"/>
    <mergeCell ref="A50:P50"/>
    <mergeCell ref="A52:P52"/>
  </mergeCells>
  <pageMargins left="0.7" right="0.7" top="0.75" bottom="0.75" header="0.3" footer="0.3"/>
  <ignoredErrors>
    <ignoredError sqref="G11:G45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89"/>
  <sheetViews>
    <sheetView zoomScale="70" zoomScaleNormal="70" workbookViewId="0">
      <selection activeCell="C4" sqref="C4"/>
    </sheetView>
  </sheetViews>
  <sheetFormatPr defaultRowHeight="15" x14ac:dyDescent="0.25"/>
  <cols>
    <col min="1" max="1" width="16.7109375" style="76" customWidth="1"/>
    <col min="2" max="2" width="23.28515625" style="131" customWidth="1"/>
    <col min="3" max="6" width="16.7109375" style="132" customWidth="1"/>
    <col min="7" max="15" width="26.28515625" style="131" customWidth="1"/>
    <col min="16" max="16" width="48.140625" style="133" customWidth="1"/>
    <col min="17" max="17" width="11" style="132" customWidth="1"/>
    <col min="18" max="19" width="9.140625" style="132"/>
    <col min="20" max="16384" width="9.140625" style="76"/>
  </cols>
  <sheetData>
    <row r="1" spans="1:28" ht="35.25" customHeight="1" thickBot="1" x14ac:dyDescent="0.3">
      <c r="A1" s="294" t="s">
        <v>45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6"/>
      <c r="Q1" s="74"/>
      <c r="R1" s="74"/>
      <c r="S1" s="74"/>
      <c r="T1" s="75"/>
      <c r="U1" s="75"/>
      <c r="V1" s="75"/>
      <c r="W1" s="75"/>
      <c r="X1" s="75"/>
      <c r="Y1" s="75"/>
      <c r="Z1" s="75"/>
    </row>
    <row r="2" spans="1:28" s="78" customFormat="1" ht="27" customHeight="1" thickTop="1" x14ac:dyDescent="0.25">
      <c r="A2" s="31"/>
      <c r="B2" s="32"/>
      <c r="C2" s="32"/>
      <c r="D2" s="32"/>
      <c r="E2" s="32"/>
      <c r="F2" s="32"/>
      <c r="G2" s="77"/>
      <c r="H2" s="77"/>
      <c r="I2" s="77"/>
      <c r="J2" s="77"/>
      <c r="K2" s="77"/>
      <c r="L2" s="77"/>
      <c r="M2" s="77"/>
      <c r="N2" s="77"/>
      <c r="O2" s="77"/>
      <c r="P2" s="34"/>
    </row>
    <row r="3" spans="1:28" ht="27" customHeight="1" x14ac:dyDescent="0.25">
      <c r="A3" s="79" t="s">
        <v>34</v>
      </c>
      <c r="B3" s="80" t="s">
        <v>38</v>
      </c>
      <c r="C3" s="81" t="s">
        <v>35</v>
      </c>
      <c r="D3" s="81" t="s">
        <v>36</v>
      </c>
      <c r="E3" s="81" t="s">
        <v>37</v>
      </c>
      <c r="F3" s="81"/>
      <c r="G3" s="80"/>
      <c r="H3" s="80"/>
      <c r="I3" s="80"/>
      <c r="J3" s="80"/>
      <c r="K3" s="80"/>
      <c r="L3" s="80"/>
      <c r="M3" s="82" t="s">
        <v>19</v>
      </c>
      <c r="N3" s="305"/>
      <c r="O3" s="305"/>
      <c r="P3" s="306"/>
      <c r="Q3" s="74"/>
      <c r="R3" s="74"/>
      <c r="S3" s="74"/>
      <c r="T3" s="75"/>
      <c r="U3" s="75"/>
      <c r="V3" s="75"/>
      <c r="W3" s="75"/>
      <c r="X3" s="75"/>
      <c r="Y3" s="75"/>
      <c r="Z3" s="75"/>
    </row>
    <row r="4" spans="1:28" ht="27" customHeight="1" x14ac:dyDescent="0.25">
      <c r="A4" s="83"/>
      <c r="B4" s="84" t="s">
        <v>3</v>
      </c>
      <c r="C4" s="199"/>
      <c r="D4" s="200"/>
      <c r="E4" s="201"/>
      <c r="F4" s="81"/>
      <c r="G4" s="80"/>
      <c r="H4" s="80"/>
      <c r="I4" s="80"/>
      <c r="J4" s="80"/>
      <c r="K4" s="77"/>
      <c r="L4" s="77"/>
      <c r="M4" s="87"/>
      <c r="N4" s="87"/>
      <c r="O4" s="303"/>
      <c r="P4" s="304"/>
      <c r="Q4" s="74"/>
      <c r="R4" s="74"/>
      <c r="S4" s="74"/>
      <c r="T4" s="75"/>
      <c r="U4" s="75"/>
      <c r="V4" s="75"/>
      <c r="W4" s="75"/>
      <c r="X4" s="75"/>
      <c r="Y4" s="75"/>
      <c r="Z4" s="75"/>
    </row>
    <row r="5" spans="1:28" ht="27" customHeight="1" x14ac:dyDescent="0.25">
      <c r="A5" s="79"/>
      <c r="B5" s="88" t="s">
        <v>4</v>
      </c>
      <c r="C5" s="199"/>
      <c r="D5" s="200"/>
      <c r="E5" s="201"/>
      <c r="F5" s="81"/>
      <c r="G5" s="80"/>
      <c r="H5" s="80"/>
      <c r="I5" s="80"/>
      <c r="J5" s="80"/>
      <c r="K5" s="80"/>
      <c r="L5" s="80"/>
      <c r="M5" s="80"/>
      <c r="N5" s="80"/>
      <c r="O5" s="80"/>
      <c r="P5" s="89"/>
      <c r="Q5" s="74"/>
      <c r="R5" s="74"/>
      <c r="S5" s="74"/>
      <c r="T5" s="75"/>
      <c r="U5" s="75"/>
      <c r="V5" s="75"/>
      <c r="W5" s="75"/>
      <c r="X5" s="75"/>
      <c r="Y5" s="75"/>
      <c r="Z5" s="75"/>
    </row>
    <row r="6" spans="1:28" ht="27" customHeight="1" x14ac:dyDescent="0.25">
      <c r="A6" s="79"/>
      <c r="B6" s="88" t="s">
        <v>5</v>
      </c>
      <c r="C6" s="199"/>
      <c r="D6" s="200"/>
      <c r="E6" s="201"/>
      <c r="F6" s="81"/>
      <c r="G6" s="80"/>
      <c r="H6" s="80"/>
      <c r="I6" s="80"/>
      <c r="J6" s="80"/>
      <c r="K6" s="80"/>
      <c r="L6" s="80"/>
      <c r="M6" s="80"/>
      <c r="N6" s="80"/>
      <c r="O6" s="80"/>
      <c r="P6" s="89"/>
      <c r="Q6" s="74"/>
      <c r="R6" s="74"/>
      <c r="S6" s="74"/>
      <c r="T6" s="75"/>
      <c r="U6" s="75"/>
      <c r="V6" s="75"/>
      <c r="W6" s="75"/>
      <c r="X6" s="75"/>
      <c r="Y6" s="75"/>
      <c r="Z6" s="75"/>
    </row>
    <row r="7" spans="1:28" ht="27" customHeight="1" x14ac:dyDescent="0.25">
      <c r="A7" s="79"/>
      <c r="B7" s="90" t="s">
        <v>6</v>
      </c>
      <c r="C7" s="202"/>
      <c r="D7" s="203"/>
      <c r="E7" s="204"/>
      <c r="F7" s="81"/>
      <c r="G7" s="80"/>
      <c r="H7" s="80"/>
      <c r="I7" s="80"/>
      <c r="J7" s="80"/>
      <c r="K7" s="80"/>
      <c r="L7" s="80"/>
      <c r="M7" s="80"/>
      <c r="N7" s="80"/>
      <c r="O7" s="80"/>
      <c r="P7" s="89"/>
      <c r="Q7" s="74"/>
      <c r="R7" s="74"/>
      <c r="S7" s="74"/>
      <c r="T7" s="75"/>
      <c r="U7" s="75"/>
      <c r="V7" s="75"/>
      <c r="W7" s="75"/>
      <c r="X7" s="75"/>
      <c r="Y7" s="75"/>
      <c r="Z7" s="75"/>
    </row>
    <row r="8" spans="1:28" ht="27" customHeight="1" thickBot="1" x14ac:dyDescent="0.3">
      <c r="A8" s="93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5"/>
      <c r="Q8" s="96"/>
      <c r="R8" s="74"/>
      <c r="S8" s="74"/>
      <c r="T8" s="75"/>
      <c r="U8" s="75"/>
      <c r="V8" s="75"/>
      <c r="W8" s="75"/>
      <c r="X8" s="75"/>
      <c r="Y8" s="75"/>
      <c r="Z8" s="75"/>
    </row>
    <row r="9" spans="1:28" ht="66" customHeight="1" thickTop="1" thickBot="1" x14ac:dyDescent="0.3">
      <c r="A9" s="97" t="s">
        <v>7</v>
      </c>
      <c r="B9" s="98" t="s">
        <v>8</v>
      </c>
      <c r="C9" s="99" t="s">
        <v>3</v>
      </c>
      <c r="D9" s="99" t="s">
        <v>4</v>
      </c>
      <c r="E9" s="99" t="s">
        <v>5</v>
      </c>
      <c r="F9" s="99" t="s">
        <v>9</v>
      </c>
      <c r="G9" s="98" t="s">
        <v>10</v>
      </c>
      <c r="H9" s="98" t="s">
        <v>20</v>
      </c>
      <c r="I9" s="98" t="s">
        <v>23</v>
      </c>
      <c r="J9" s="98" t="s">
        <v>11</v>
      </c>
      <c r="K9" s="98" t="s">
        <v>21</v>
      </c>
      <c r="L9" s="98" t="s">
        <v>47</v>
      </c>
      <c r="M9" s="98" t="s">
        <v>22</v>
      </c>
      <c r="N9" s="98" t="s">
        <v>50</v>
      </c>
      <c r="O9" s="98" t="s">
        <v>12</v>
      </c>
      <c r="P9" s="100" t="s">
        <v>13</v>
      </c>
      <c r="Q9" s="101"/>
      <c r="R9" s="102"/>
      <c r="S9" s="103"/>
      <c r="T9" s="104"/>
      <c r="U9" s="104"/>
      <c r="V9" s="104"/>
      <c r="W9" s="104"/>
      <c r="X9" s="104"/>
      <c r="Y9" s="104"/>
      <c r="Z9" s="104"/>
      <c r="AA9" s="104"/>
      <c r="AB9" s="104"/>
    </row>
    <row r="10" spans="1:28" s="7" customFormat="1" ht="27" customHeight="1" thickTop="1" x14ac:dyDescent="0.3">
      <c r="A10" s="13">
        <v>42736</v>
      </c>
      <c r="B10" s="11"/>
      <c r="C10" s="205"/>
      <c r="D10" s="205"/>
      <c r="E10" s="205"/>
      <c r="F10" s="205"/>
      <c r="G10" s="21">
        <f t="shared" ref="G10:G61" si="0">SUM((C10*$C$4)+(D10*$C$5)+(E10*$C$6)+(F10*$C$7))</f>
        <v>0</v>
      </c>
      <c r="H10" s="209"/>
      <c r="I10" s="209"/>
      <c r="J10" s="21">
        <f>SUM(H10:I10)</f>
        <v>0</v>
      </c>
      <c r="K10" s="209"/>
      <c r="L10" s="209"/>
      <c r="M10" s="209"/>
      <c r="N10" s="23">
        <f>J10-(K10+L10+M10)</f>
        <v>0</v>
      </c>
      <c r="O10" s="23">
        <f>(G10+G11+G12)-N10</f>
        <v>0</v>
      </c>
      <c r="P10" s="2"/>
      <c r="Q10" s="5"/>
      <c r="R10" s="6"/>
      <c r="S10" s="6"/>
    </row>
    <row r="11" spans="1:28" s="7" customFormat="1" ht="27" customHeight="1" x14ac:dyDescent="0.3">
      <c r="A11" s="13"/>
      <c r="B11" s="11"/>
      <c r="C11" s="206"/>
      <c r="D11" s="206"/>
      <c r="E11" s="206"/>
      <c r="F11" s="206"/>
      <c r="G11" s="22">
        <f>SUM((C11*$D$4)+(D11*$D$5)+(E11*$D$6)+(F11*$D$7))</f>
        <v>0</v>
      </c>
      <c r="H11" s="16"/>
      <c r="I11" s="16"/>
      <c r="J11" s="22"/>
      <c r="K11" s="16"/>
      <c r="L11" s="16"/>
      <c r="M11" s="16"/>
      <c r="N11" s="22"/>
      <c r="O11" s="22"/>
      <c r="P11" s="2"/>
      <c r="Q11" s="6"/>
      <c r="R11" s="6"/>
      <c r="S11" s="6"/>
    </row>
    <row r="12" spans="1:28" s="7" customFormat="1" ht="27" customHeight="1" thickBot="1" x14ac:dyDescent="0.35">
      <c r="A12" s="13"/>
      <c r="B12" s="11"/>
      <c r="C12" s="207"/>
      <c r="D12" s="207"/>
      <c r="E12" s="207"/>
      <c r="F12" s="207"/>
      <c r="G12" s="22">
        <f>SUM((C12*$E$4)+(D12*$E$5)+(E12*$E$6)+(F12*$E$7))</f>
        <v>0</v>
      </c>
      <c r="H12" s="16"/>
      <c r="I12" s="16"/>
      <c r="J12" s="22"/>
      <c r="K12" s="16"/>
      <c r="L12" s="16"/>
      <c r="M12" s="16"/>
      <c r="N12" s="24"/>
      <c r="O12" s="24"/>
      <c r="P12" s="2"/>
      <c r="Q12" s="6"/>
      <c r="R12" s="6"/>
      <c r="S12" s="6"/>
    </row>
    <row r="13" spans="1:28" s="7" customFormat="1" ht="27" customHeight="1" x14ac:dyDescent="0.3">
      <c r="A13" s="13">
        <v>42767</v>
      </c>
      <c r="B13" s="11"/>
      <c r="C13" s="183"/>
      <c r="D13" s="183"/>
      <c r="E13" s="183"/>
      <c r="F13" s="183"/>
      <c r="G13" s="23">
        <f t="shared" si="0"/>
        <v>0</v>
      </c>
      <c r="H13" s="18"/>
      <c r="I13" s="18"/>
      <c r="J13" s="23">
        <f t="shared" ref="J13:J61" si="1">SUM(H13:I13)</f>
        <v>0</v>
      </c>
      <c r="K13" s="18"/>
      <c r="L13" s="18"/>
      <c r="M13" s="18"/>
      <c r="N13" s="23">
        <f t="shared" ref="N13" si="2">J13-(K13+L13+M13)</f>
        <v>0</v>
      </c>
      <c r="O13" s="23">
        <f>(O10+G13+G14+G15)-N13</f>
        <v>0</v>
      </c>
      <c r="P13" s="2"/>
      <c r="Q13" s="6"/>
      <c r="R13" s="6"/>
      <c r="S13" s="6"/>
    </row>
    <row r="14" spans="1:28" s="7" customFormat="1" ht="27" customHeight="1" x14ac:dyDescent="0.3">
      <c r="A14" s="13"/>
      <c r="B14" s="11"/>
      <c r="C14" s="206"/>
      <c r="D14" s="206"/>
      <c r="E14" s="206"/>
      <c r="F14" s="206"/>
      <c r="G14" s="22">
        <f t="shared" ref="G14" si="3">SUM((C14*$D$4)+(D14*$D$5)+(E14*$D$6)+(F14*$D$7))</f>
        <v>0</v>
      </c>
      <c r="H14" s="210"/>
      <c r="I14" s="16"/>
      <c r="J14" s="22"/>
      <c r="K14" s="16"/>
      <c r="L14" s="16"/>
      <c r="M14" s="16"/>
      <c r="N14" s="22"/>
      <c r="O14" s="22"/>
      <c r="P14" s="2"/>
      <c r="Q14" s="6"/>
      <c r="R14" s="6"/>
      <c r="S14" s="6"/>
    </row>
    <row r="15" spans="1:28" s="7" customFormat="1" ht="27" customHeight="1" thickBot="1" x14ac:dyDescent="0.35">
      <c r="A15" s="13"/>
      <c r="B15" s="11"/>
      <c r="C15" s="208"/>
      <c r="D15" s="208"/>
      <c r="E15" s="208"/>
      <c r="F15" s="208"/>
      <c r="G15" s="24">
        <f t="shared" ref="G15" si="4">SUM((C15*$E$4)+(D15*$E$5)+(E15*$E$6)+(F15*$E$7))</f>
        <v>0</v>
      </c>
      <c r="H15" s="211"/>
      <c r="I15" s="20"/>
      <c r="J15" s="24"/>
      <c r="K15" s="20"/>
      <c r="L15" s="20"/>
      <c r="M15" s="20"/>
      <c r="N15" s="24"/>
      <c r="O15" s="24"/>
      <c r="P15" s="2"/>
      <c r="Q15" s="6"/>
      <c r="R15" s="6"/>
      <c r="S15" s="6"/>
    </row>
    <row r="16" spans="1:28" s="7" customFormat="1" ht="27" customHeight="1" x14ac:dyDescent="0.3">
      <c r="A16" s="13">
        <v>42795</v>
      </c>
      <c r="B16" s="11"/>
      <c r="C16" s="183"/>
      <c r="D16" s="183"/>
      <c r="E16" s="183"/>
      <c r="F16" s="183"/>
      <c r="G16" s="23">
        <f t="shared" si="0"/>
        <v>0</v>
      </c>
      <c r="H16" s="18"/>
      <c r="I16" s="18"/>
      <c r="J16" s="23">
        <f>SUM(H16:I16)</f>
        <v>0</v>
      </c>
      <c r="K16" s="18"/>
      <c r="L16" s="18"/>
      <c r="M16" s="18"/>
      <c r="N16" s="23">
        <f t="shared" ref="N16" si="5">J16-(K16+L16+M16)</f>
        <v>0</v>
      </c>
      <c r="O16" s="23">
        <f t="shared" ref="O16" si="6">(O13+G16+G17+G18)-N16</f>
        <v>0</v>
      </c>
      <c r="P16" s="2"/>
      <c r="Q16" s="6"/>
      <c r="R16" s="6"/>
      <c r="S16" s="6"/>
    </row>
    <row r="17" spans="1:19" s="7" customFormat="1" ht="27" customHeight="1" x14ac:dyDescent="0.3">
      <c r="A17" s="13"/>
      <c r="B17" s="11"/>
      <c r="C17" s="206"/>
      <c r="D17" s="206"/>
      <c r="E17" s="206"/>
      <c r="F17" s="206"/>
      <c r="G17" s="22">
        <f t="shared" ref="G17" si="7">SUM((C17*$D$4)+(D17*$D$5)+(E17*$D$6)+(F17*$D$7))</f>
        <v>0</v>
      </c>
      <c r="H17" s="210"/>
      <c r="I17" s="16"/>
      <c r="J17" s="22"/>
      <c r="K17" s="16"/>
      <c r="L17" s="16"/>
      <c r="M17" s="16"/>
      <c r="N17" s="22"/>
      <c r="O17" s="22"/>
      <c r="P17" s="2"/>
      <c r="Q17" s="6"/>
      <c r="R17" s="6"/>
      <c r="S17" s="6"/>
    </row>
    <row r="18" spans="1:19" s="7" customFormat="1" ht="27" customHeight="1" thickBot="1" x14ac:dyDescent="0.35">
      <c r="A18" s="13"/>
      <c r="B18" s="11"/>
      <c r="C18" s="208"/>
      <c r="D18" s="208"/>
      <c r="E18" s="208"/>
      <c r="F18" s="208"/>
      <c r="G18" s="24">
        <f t="shared" ref="G18" si="8">SUM((C18*$E$4)+(D18*$E$5)+(E18*$E$6)+(F18*$E$7))</f>
        <v>0</v>
      </c>
      <c r="H18" s="211"/>
      <c r="I18" s="20"/>
      <c r="J18" s="24"/>
      <c r="K18" s="20"/>
      <c r="L18" s="20"/>
      <c r="M18" s="20"/>
      <c r="N18" s="24"/>
      <c r="O18" s="24"/>
      <c r="P18" s="2"/>
      <c r="Q18" s="6"/>
      <c r="R18" s="6"/>
      <c r="S18" s="6"/>
    </row>
    <row r="19" spans="1:19" s="7" customFormat="1" ht="27" customHeight="1" x14ac:dyDescent="0.3">
      <c r="A19" s="13">
        <v>42826</v>
      </c>
      <c r="B19" s="11"/>
      <c r="C19" s="183"/>
      <c r="D19" s="183"/>
      <c r="E19" s="183"/>
      <c r="F19" s="183"/>
      <c r="G19" s="23">
        <f t="shared" si="0"/>
        <v>0</v>
      </c>
      <c r="H19" s="212"/>
      <c r="I19" s="18"/>
      <c r="J19" s="23">
        <f>SUM(H19:I19)</f>
        <v>0</v>
      </c>
      <c r="K19" s="18"/>
      <c r="L19" s="18"/>
      <c r="M19" s="18"/>
      <c r="N19" s="23">
        <f t="shared" ref="N19" si="9">J19-(K19+L19+M19)</f>
        <v>0</v>
      </c>
      <c r="O19" s="23">
        <f t="shared" ref="O19" si="10">(O16+G19+G20+G21)-N19</f>
        <v>0</v>
      </c>
      <c r="P19" s="2"/>
      <c r="Q19" s="6"/>
      <c r="R19" s="6"/>
      <c r="S19" s="6"/>
    </row>
    <row r="20" spans="1:19" s="7" customFormat="1" ht="27" customHeight="1" x14ac:dyDescent="0.3">
      <c r="A20" s="13"/>
      <c r="B20" s="11"/>
      <c r="C20" s="206"/>
      <c r="D20" s="206"/>
      <c r="E20" s="206"/>
      <c r="F20" s="206"/>
      <c r="G20" s="22">
        <f t="shared" ref="G20" si="11">SUM((C20*$D$4)+(D20*$D$5)+(E20*$D$6)+(F20*$D$7))</f>
        <v>0</v>
      </c>
      <c r="H20" s="210"/>
      <c r="I20" s="16"/>
      <c r="J20" s="22"/>
      <c r="K20" s="16"/>
      <c r="L20" s="16"/>
      <c r="M20" s="16"/>
      <c r="N20" s="22"/>
      <c r="O20" s="22"/>
      <c r="P20" s="2"/>
      <c r="Q20" s="6"/>
      <c r="R20" s="6"/>
      <c r="S20" s="6"/>
    </row>
    <row r="21" spans="1:19" s="7" customFormat="1" ht="27" customHeight="1" thickBot="1" x14ac:dyDescent="0.35">
      <c r="A21" s="13"/>
      <c r="B21" s="11"/>
      <c r="C21" s="208"/>
      <c r="D21" s="208"/>
      <c r="E21" s="208"/>
      <c r="F21" s="208"/>
      <c r="G21" s="24">
        <f t="shared" ref="G21" si="12">SUM((C21*$E$4)+(D21*$E$5)+(E21*$E$6)+(F21*$E$7))</f>
        <v>0</v>
      </c>
      <c r="H21" s="211"/>
      <c r="I21" s="20"/>
      <c r="J21" s="24"/>
      <c r="K21" s="20"/>
      <c r="L21" s="20"/>
      <c r="M21" s="20"/>
      <c r="N21" s="24"/>
      <c r="O21" s="24"/>
      <c r="P21" s="2"/>
      <c r="Q21" s="6"/>
      <c r="R21" s="6"/>
      <c r="S21" s="6"/>
    </row>
    <row r="22" spans="1:19" s="7" customFormat="1" ht="27" customHeight="1" x14ac:dyDescent="0.3">
      <c r="A22" s="13">
        <v>42856</v>
      </c>
      <c r="B22" s="11"/>
      <c r="C22" s="183"/>
      <c r="D22" s="183"/>
      <c r="E22" s="183"/>
      <c r="F22" s="183"/>
      <c r="G22" s="23">
        <f t="shared" si="0"/>
        <v>0</v>
      </c>
      <c r="H22" s="212"/>
      <c r="I22" s="18"/>
      <c r="J22" s="23">
        <f t="shared" si="1"/>
        <v>0</v>
      </c>
      <c r="K22" s="18"/>
      <c r="L22" s="18"/>
      <c r="M22" s="18"/>
      <c r="N22" s="23">
        <f t="shared" ref="N22" si="13">J22-(K22+L22+M22)</f>
        <v>0</v>
      </c>
      <c r="O22" s="23">
        <f t="shared" ref="O22" si="14">(O19+G22+G23+G24)-N22</f>
        <v>0</v>
      </c>
      <c r="P22" s="2"/>
      <c r="Q22" s="6"/>
      <c r="R22" s="6"/>
      <c r="S22" s="6"/>
    </row>
    <row r="23" spans="1:19" s="7" customFormat="1" ht="27" customHeight="1" x14ac:dyDescent="0.3">
      <c r="A23" s="13"/>
      <c r="B23" s="11"/>
      <c r="C23" s="206"/>
      <c r="D23" s="206"/>
      <c r="E23" s="206"/>
      <c r="F23" s="206"/>
      <c r="G23" s="22">
        <f t="shared" ref="G23" si="15">SUM((C23*$D$4)+(D23*$D$5)+(E23*$D$6)+(F23*$D$7))</f>
        <v>0</v>
      </c>
      <c r="H23" s="16"/>
      <c r="I23" s="16"/>
      <c r="J23" s="22"/>
      <c r="K23" s="16"/>
      <c r="L23" s="16"/>
      <c r="M23" s="16"/>
      <c r="N23" s="22"/>
      <c r="O23" s="22"/>
      <c r="P23" s="2"/>
      <c r="Q23" s="6"/>
      <c r="R23" s="6"/>
      <c r="S23" s="6"/>
    </row>
    <row r="24" spans="1:19" s="7" customFormat="1" ht="27" customHeight="1" thickBot="1" x14ac:dyDescent="0.35">
      <c r="A24" s="13"/>
      <c r="B24" s="11"/>
      <c r="C24" s="208"/>
      <c r="D24" s="208"/>
      <c r="E24" s="208"/>
      <c r="F24" s="208"/>
      <c r="G24" s="24">
        <f t="shared" ref="G24" si="16">SUM((C24*$E$4)+(D24*$E$5)+(E24*$E$6)+(F24*$E$7))</f>
        <v>0</v>
      </c>
      <c r="H24" s="20"/>
      <c r="I24" s="20"/>
      <c r="J24" s="24"/>
      <c r="K24" s="20"/>
      <c r="L24" s="20"/>
      <c r="M24" s="20"/>
      <c r="N24" s="24"/>
      <c r="O24" s="24"/>
      <c r="P24" s="2"/>
      <c r="Q24" s="6"/>
      <c r="R24" s="6"/>
      <c r="S24" s="6"/>
    </row>
    <row r="25" spans="1:19" s="7" customFormat="1" ht="27" customHeight="1" x14ac:dyDescent="0.3">
      <c r="A25" s="13">
        <v>42887</v>
      </c>
      <c r="B25" s="11"/>
      <c r="C25" s="183"/>
      <c r="D25" s="183"/>
      <c r="E25" s="183"/>
      <c r="F25" s="183"/>
      <c r="G25" s="23">
        <f t="shared" si="0"/>
        <v>0</v>
      </c>
      <c r="H25" s="18"/>
      <c r="I25" s="18"/>
      <c r="J25" s="23">
        <f>SUM(H25:I25)</f>
        <v>0</v>
      </c>
      <c r="K25" s="18"/>
      <c r="L25" s="18"/>
      <c r="M25" s="18"/>
      <c r="N25" s="23">
        <f t="shared" ref="N25" si="17">J25-(K25+L25+M25)</f>
        <v>0</v>
      </c>
      <c r="O25" s="23">
        <f t="shared" ref="O25" si="18">(O22+G25+G26+G27)-N25</f>
        <v>0</v>
      </c>
      <c r="P25" s="2"/>
      <c r="Q25" s="6"/>
      <c r="R25" s="6"/>
      <c r="S25" s="6"/>
    </row>
    <row r="26" spans="1:19" s="7" customFormat="1" ht="27" customHeight="1" x14ac:dyDescent="0.3">
      <c r="A26" s="13"/>
      <c r="B26" s="11"/>
      <c r="C26" s="206"/>
      <c r="D26" s="206"/>
      <c r="E26" s="206"/>
      <c r="F26" s="206"/>
      <c r="G26" s="22">
        <f t="shared" ref="G26" si="19">SUM((C26*$D$4)+(D26*$D$5)+(E26*$D$6)+(F26*$D$7))</f>
        <v>0</v>
      </c>
      <c r="H26" s="16"/>
      <c r="I26" s="16"/>
      <c r="J26" s="22"/>
      <c r="K26" s="16"/>
      <c r="L26" s="16"/>
      <c r="M26" s="16"/>
      <c r="N26" s="22"/>
      <c r="O26" s="22"/>
      <c r="P26" s="2"/>
      <c r="Q26" s="6"/>
      <c r="R26" s="6"/>
      <c r="S26" s="6"/>
    </row>
    <row r="27" spans="1:19" s="7" customFormat="1" ht="27" customHeight="1" thickBot="1" x14ac:dyDescent="0.35">
      <c r="A27" s="13"/>
      <c r="B27" s="11"/>
      <c r="C27" s="208"/>
      <c r="D27" s="208"/>
      <c r="E27" s="208"/>
      <c r="F27" s="208"/>
      <c r="G27" s="24">
        <f t="shared" ref="G27" si="20">SUM((C27*$E$4)+(D27*$E$5)+(E27*$E$6)+(F27*$E$7))</f>
        <v>0</v>
      </c>
      <c r="H27" s="20"/>
      <c r="I27" s="20"/>
      <c r="J27" s="24"/>
      <c r="K27" s="20"/>
      <c r="L27" s="20"/>
      <c r="M27" s="20"/>
      <c r="N27" s="24"/>
      <c r="O27" s="24"/>
      <c r="P27" s="2"/>
      <c r="Q27" s="6"/>
      <c r="R27" s="6"/>
      <c r="S27" s="6"/>
    </row>
    <row r="28" spans="1:19" s="7" customFormat="1" ht="27" customHeight="1" x14ac:dyDescent="0.3">
      <c r="A28" s="13">
        <v>42917</v>
      </c>
      <c r="B28" s="11"/>
      <c r="C28" s="183"/>
      <c r="D28" s="183"/>
      <c r="E28" s="183"/>
      <c r="F28" s="183"/>
      <c r="G28" s="23">
        <f t="shared" si="0"/>
        <v>0</v>
      </c>
      <c r="H28" s="18"/>
      <c r="I28" s="18"/>
      <c r="J28" s="23">
        <f>SUM(H28:I28)</f>
        <v>0</v>
      </c>
      <c r="K28" s="18"/>
      <c r="L28" s="18"/>
      <c r="M28" s="18"/>
      <c r="N28" s="23">
        <f t="shared" ref="N28" si="21">J28-(K28+L28+M28)</f>
        <v>0</v>
      </c>
      <c r="O28" s="23">
        <f t="shared" ref="O28" si="22">(O25+G28+G29+G30)-N28</f>
        <v>0</v>
      </c>
      <c r="P28" s="2"/>
      <c r="Q28" s="6"/>
      <c r="R28" s="6"/>
      <c r="S28" s="6"/>
    </row>
    <row r="29" spans="1:19" s="7" customFormat="1" ht="27" customHeight="1" x14ac:dyDescent="0.3">
      <c r="A29" s="13"/>
      <c r="B29" s="11"/>
      <c r="C29" s="206"/>
      <c r="D29" s="206"/>
      <c r="E29" s="206"/>
      <c r="F29" s="206"/>
      <c r="G29" s="22">
        <f t="shared" ref="G29" si="23">SUM((C29*$D$4)+(D29*$D$5)+(E29*$D$6)+(F29*$D$7))</f>
        <v>0</v>
      </c>
      <c r="H29" s="16"/>
      <c r="I29" s="16"/>
      <c r="J29" s="22"/>
      <c r="K29" s="16"/>
      <c r="L29" s="16"/>
      <c r="M29" s="16"/>
      <c r="N29" s="22"/>
      <c r="O29" s="22"/>
      <c r="P29" s="2"/>
      <c r="Q29" s="6"/>
      <c r="R29" s="6"/>
      <c r="S29" s="6"/>
    </row>
    <row r="30" spans="1:19" s="7" customFormat="1" ht="27" customHeight="1" thickBot="1" x14ac:dyDescent="0.35">
      <c r="A30" s="13"/>
      <c r="B30" s="11"/>
      <c r="C30" s="208"/>
      <c r="D30" s="208"/>
      <c r="E30" s="208"/>
      <c r="F30" s="208"/>
      <c r="G30" s="24">
        <f t="shared" ref="G30" si="24">SUM((C30*$E$4)+(D30*$E$5)+(E30*$E$6)+(F30*$E$7))</f>
        <v>0</v>
      </c>
      <c r="H30" s="20"/>
      <c r="I30" s="20"/>
      <c r="J30" s="24"/>
      <c r="K30" s="20"/>
      <c r="L30" s="20"/>
      <c r="M30" s="20"/>
      <c r="N30" s="24"/>
      <c r="O30" s="24"/>
      <c r="P30" s="2"/>
      <c r="Q30" s="6"/>
      <c r="R30" s="6"/>
      <c r="S30" s="6"/>
    </row>
    <row r="31" spans="1:19" s="7" customFormat="1" ht="27" customHeight="1" x14ac:dyDescent="0.3">
      <c r="A31" s="13">
        <v>42948</v>
      </c>
      <c r="B31" s="11"/>
      <c r="C31" s="183"/>
      <c r="D31" s="183"/>
      <c r="E31" s="183"/>
      <c r="F31" s="183"/>
      <c r="G31" s="23">
        <f t="shared" si="0"/>
        <v>0</v>
      </c>
      <c r="H31" s="18"/>
      <c r="I31" s="18"/>
      <c r="J31" s="23">
        <f>SUM(H31:I31)</f>
        <v>0</v>
      </c>
      <c r="K31" s="18"/>
      <c r="L31" s="18"/>
      <c r="M31" s="18"/>
      <c r="N31" s="23">
        <f t="shared" ref="N31" si="25">J31-(K31+L31+M31)</f>
        <v>0</v>
      </c>
      <c r="O31" s="23">
        <f t="shared" ref="O31" si="26">(O28+G31+G32+G33)-N31</f>
        <v>0</v>
      </c>
      <c r="P31" s="2"/>
      <c r="Q31" s="6"/>
      <c r="R31" s="6"/>
      <c r="S31" s="6"/>
    </row>
    <row r="32" spans="1:19" s="7" customFormat="1" ht="27" customHeight="1" x14ac:dyDescent="0.3">
      <c r="A32" s="13"/>
      <c r="B32" s="11"/>
      <c r="C32" s="206"/>
      <c r="D32" s="206"/>
      <c r="E32" s="206"/>
      <c r="F32" s="206"/>
      <c r="G32" s="22">
        <f t="shared" ref="G32" si="27">SUM((C32*$D$4)+(D32*$D$5)+(E32*$D$6)+(F32*$D$7))</f>
        <v>0</v>
      </c>
      <c r="H32" s="16"/>
      <c r="I32" s="16"/>
      <c r="J32" s="22"/>
      <c r="K32" s="16"/>
      <c r="L32" s="16"/>
      <c r="M32" s="16"/>
      <c r="N32" s="22"/>
      <c r="O32" s="22"/>
      <c r="P32" s="2"/>
      <c r="Q32" s="6"/>
      <c r="R32" s="6"/>
      <c r="S32" s="6"/>
    </row>
    <row r="33" spans="1:20" s="7" customFormat="1" ht="27" customHeight="1" thickBot="1" x14ac:dyDescent="0.35">
      <c r="A33" s="13"/>
      <c r="B33" s="11"/>
      <c r="C33" s="208"/>
      <c r="D33" s="208"/>
      <c r="E33" s="208"/>
      <c r="F33" s="208"/>
      <c r="G33" s="24">
        <f t="shared" ref="G33" si="28">SUM((C33*$E$4)+(D33*$E$5)+(E33*$E$6)+(F33*$E$7))</f>
        <v>0</v>
      </c>
      <c r="H33" s="20"/>
      <c r="I33" s="20"/>
      <c r="J33" s="24"/>
      <c r="K33" s="20"/>
      <c r="L33" s="20"/>
      <c r="M33" s="20"/>
      <c r="N33" s="24"/>
      <c r="O33" s="24"/>
      <c r="P33" s="2"/>
      <c r="Q33" s="6"/>
      <c r="R33" s="6"/>
      <c r="S33" s="6"/>
    </row>
    <row r="34" spans="1:20" s="7" customFormat="1" ht="27" customHeight="1" x14ac:dyDescent="0.3">
      <c r="A34" s="13">
        <v>42979</v>
      </c>
      <c r="B34" s="11"/>
      <c r="C34" s="183"/>
      <c r="D34" s="183"/>
      <c r="E34" s="183"/>
      <c r="F34" s="183"/>
      <c r="G34" s="23">
        <f t="shared" si="0"/>
        <v>0</v>
      </c>
      <c r="H34" s="18"/>
      <c r="I34" s="18"/>
      <c r="J34" s="23">
        <f>SUM(H34:I34)</f>
        <v>0</v>
      </c>
      <c r="K34" s="18"/>
      <c r="L34" s="18"/>
      <c r="M34" s="18"/>
      <c r="N34" s="23">
        <f t="shared" ref="N34" si="29">J34-(K34+L34+M34)</f>
        <v>0</v>
      </c>
      <c r="O34" s="23">
        <f t="shared" ref="O34" si="30">(O31+G34+G35+G36)-N34</f>
        <v>0</v>
      </c>
      <c r="P34" s="2"/>
      <c r="Q34" s="6"/>
      <c r="R34" s="6"/>
      <c r="S34" s="6"/>
    </row>
    <row r="35" spans="1:20" s="7" customFormat="1" ht="27" customHeight="1" x14ac:dyDescent="0.3">
      <c r="A35" s="13"/>
      <c r="B35" s="11"/>
      <c r="C35" s="206"/>
      <c r="D35" s="206"/>
      <c r="E35" s="206"/>
      <c r="F35" s="206"/>
      <c r="G35" s="22">
        <f t="shared" ref="G35" si="31">SUM((C35*$D$4)+(D35*$D$5)+(E35*$D$6)+(F35*$D$7))</f>
        <v>0</v>
      </c>
      <c r="H35" s="16"/>
      <c r="I35" s="16"/>
      <c r="J35" s="22"/>
      <c r="K35" s="16"/>
      <c r="L35" s="16"/>
      <c r="M35" s="16"/>
      <c r="N35" s="22"/>
      <c r="O35" s="22"/>
      <c r="P35" s="2"/>
      <c r="Q35" s="6"/>
      <c r="R35" s="6"/>
      <c r="S35" s="6"/>
    </row>
    <row r="36" spans="1:20" s="7" customFormat="1" ht="27" customHeight="1" thickBot="1" x14ac:dyDescent="0.35">
      <c r="A36" s="13"/>
      <c r="B36" s="11"/>
      <c r="C36" s="208"/>
      <c r="D36" s="208"/>
      <c r="E36" s="208"/>
      <c r="F36" s="208"/>
      <c r="G36" s="24">
        <f t="shared" ref="G36" si="32">SUM((C36*$E$4)+(D36*$E$5)+(E36*$E$6)+(F36*$E$7))</f>
        <v>0</v>
      </c>
      <c r="H36" s="20"/>
      <c r="I36" s="20"/>
      <c r="J36" s="24"/>
      <c r="K36" s="20"/>
      <c r="L36" s="20"/>
      <c r="M36" s="20"/>
      <c r="N36" s="24"/>
      <c r="O36" s="24"/>
      <c r="P36" s="2"/>
      <c r="Q36" s="6"/>
      <c r="R36" s="6"/>
      <c r="S36" s="6"/>
    </row>
    <row r="37" spans="1:20" s="7" customFormat="1" ht="27" customHeight="1" x14ac:dyDescent="0.3">
      <c r="A37" s="13">
        <v>43009</v>
      </c>
      <c r="B37" s="11"/>
      <c r="C37" s="183"/>
      <c r="D37" s="183"/>
      <c r="E37" s="183"/>
      <c r="F37" s="183"/>
      <c r="G37" s="23">
        <f t="shared" si="0"/>
        <v>0</v>
      </c>
      <c r="H37" s="18"/>
      <c r="I37" s="18"/>
      <c r="J37" s="23">
        <f>SUM(H37:I37)</f>
        <v>0</v>
      </c>
      <c r="K37" s="18"/>
      <c r="L37" s="18"/>
      <c r="M37" s="18"/>
      <c r="N37" s="23">
        <f t="shared" ref="N37" si="33">J37-(K37+L37+M37)</f>
        <v>0</v>
      </c>
      <c r="O37" s="23">
        <f t="shared" ref="O37" si="34">(O34+G37+G38+G39)-N37</f>
        <v>0</v>
      </c>
      <c r="P37" s="2"/>
      <c r="Q37" s="6"/>
      <c r="R37" s="6"/>
      <c r="S37" s="6"/>
    </row>
    <row r="38" spans="1:20" s="7" customFormat="1" ht="27" customHeight="1" x14ac:dyDescent="0.3">
      <c r="A38" s="13"/>
      <c r="B38" s="11"/>
      <c r="C38" s="206"/>
      <c r="D38" s="206"/>
      <c r="E38" s="206"/>
      <c r="F38" s="206"/>
      <c r="G38" s="22">
        <f t="shared" ref="G38" si="35">SUM((C38*$D$4)+(D38*$D$5)+(E38*$D$6)+(F38*$D$7))</f>
        <v>0</v>
      </c>
      <c r="H38" s="16"/>
      <c r="I38" s="16"/>
      <c r="J38" s="22"/>
      <c r="K38" s="16"/>
      <c r="L38" s="16"/>
      <c r="M38" s="16"/>
      <c r="N38" s="22"/>
      <c r="O38" s="22"/>
      <c r="P38" s="2"/>
      <c r="Q38" s="6"/>
      <c r="R38" s="6"/>
      <c r="S38" s="6"/>
    </row>
    <row r="39" spans="1:20" s="7" customFormat="1" ht="27" customHeight="1" thickBot="1" x14ac:dyDescent="0.35">
      <c r="A39" s="13"/>
      <c r="B39" s="11"/>
      <c r="C39" s="208"/>
      <c r="D39" s="208"/>
      <c r="E39" s="208"/>
      <c r="F39" s="208"/>
      <c r="G39" s="24">
        <f t="shared" ref="G39" si="36">SUM((C39*$E$4)+(D39*$E$5)+(E39*$E$6)+(F39*$E$7))</f>
        <v>0</v>
      </c>
      <c r="H39" s="20"/>
      <c r="I39" s="20"/>
      <c r="J39" s="24"/>
      <c r="K39" s="20"/>
      <c r="L39" s="20"/>
      <c r="M39" s="20"/>
      <c r="N39" s="24"/>
      <c r="O39" s="24"/>
      <c r="P39" s="2"/>
      <c r="Q39" s="6"/>
      <c r="R39" s="6"/>
      <c r="S39" s="6"/>
    </row>
    <row r="40" spans="1:20" s="7" customFormat="1" ht="27" customHeight="1" x14ac:dyDescent="0.3">
      <c r="A40" s="13">
        <v>43040</v>
      </c>
      <c r="B40" s="11"/>
      <c r="C40" s="183"/>
      <c r="D40" s="183"/>
      <c r="E40" s="183"/>
      <c r="F40" s="183"/>
      <c r="G40" s="23">
        <f t="shared" si="0"/>
        <v>0</v>
      </c>
      <c r="H40" s="18"/>
      <c r="I40" s="18"/>
      <c r="J40" s="23">
        <f>SUM(H40:I40)</f>
        <v>0</v>
      </c>
      <c r="K40" s="18"/>
      <c r="L40" s="18"/>
      <c r="M40" s="18"/>
      <c r="N40" s="23">
        <f t="shared" ref="N40" si="37">J40-(K40+L40+M40)</f>
        <v>0</v>
      </c>
      <c r="O40" s="23">
        <f t="shared" ref="O40" si="38">(O37+G40+G41+G42)-N40</f>
        <v>0</v>
      </c>
      <c r="P40" s="2"/>
      <c r="Q40" s="6"/>
      <c r="R40" s="6"/>
      <c r="S40" s="6"/>
    </row>
    <row r="41" spans="1:20" s="7" customFormat="1" ht="27" customHeight="1" x14ac:dyDescent="0.3">
      <c r="A41" s="13"/>
      <c r="B41" s="11"/>
      <c r="C41" s="206"/>
      <c r="D41" s="206"/>
      <c r="E41" s="206"/>
      <c r="F41" s="206"/>
      <c r="G41" s="22">
        <f t="shared" ref="G41" si="39">SUM((C41*$D$4)+(D41*$D$5)+(E41*$D$6)+(F41*$D$7))</f>
        <v>0</v>
      </c>
      <c r="H41" s="16"/>
      <c r="I41" s="16"/>
      <c r="J41" s="22"/>
      <c r="K41" s="16"/>
      <c r="L41" s="16"/>
      <c r="M41" s="16"/>
      <c r="N41" s="22"/>
      <c r="O41" s="22"/>
      <c r="P41" s="2"/>
      <c r="Q41" s="6"/>
      <c r="R41" s="6"/>
      <c r="S41" s="6"/>
    </row>
    <row r="42" spans="1:20" s="7" customFormat="1" ht="27" customHeight="1" thickBot="1" x14ac:dyDescent="0.35">
      <c r="A42" s="13"/>
      <c r="B42" s="11"/>
      <c r="C42" s="208"/>
      <c r="D42" s="208"/>
      <c r="E42" s="208"/>
      <c r="F42" s="208"/>
      <c r="G42" s="24">
        <f t="shared" ref="G42" si="40">SUM((C42*$E$4)+(D42*$E$5)+(E42*$E$6)+(F42*$E$7))</f>
        <v>0</v>
      </c>
      <c r="H42" s="20"/>
      <c r="I42" s="20"/>
      <c r="J42" s="24"/>
      <c r="K42" s="20"/>
      <c r="L42" s="20"/>
      <c r="M42" s="20"/>
      <c r="N42" s="24"/>
      <c r="O42" s="24"/>
      <c r="P42" s="2"/>
      <c r="Q42" s="6"/>
      <c r="R42" s="6"/>
      <c r="S42" s="6"/>
      <c r="T42" s="105"/>
    </row>
    <row r="43" spans="1:20" s="105" customFormat="1" ht="27" customHeight="1" x14ac:dyDescent="0.3">
      <c r="A43" s="13">
        <v>43070</v>
      </c>
      <c r="B43" s="11"/>
      <c r="C43" s="183"/>
      <c r="D43" s="183"/>
      <c r="E43" s="183"/>
      <c r="F43" s="183"/>
      <c r="G43" s="23">
        <f t="shared" si="0"/>
        <v>0</v>
      </c>
      <c r="H43" s="18"/>
      <c r="I43" s="18"/>
      <c r="J43" s="23">
        <f t="shared" si="1"/>
        <v>0</v>
      </c>
      <c r="K43" s="18"/>
      <c r="L43" s="18"/>
      <c r="M43" s="18"/>
      <c r="N43" s="23">
        <f t="shared" ref="N43" si="41">J43-(K43+L43+M43)</f>
        <v>0</v>
      </c>
      <c r="O43" s="23">
        <f t="shared" ref="O43" si="42">(O40+G43+G44+G45)-N43</f>
        <v>0</v>
      </c>
      <c r="P43" s="2"/>
      <c r="Q43" s="106"/>
      <c r="R43" s="106"/>
      <c r="S43" s="106"/>
    </row>
    <row r="44" spans="1:20" s="105" customFormat="1" ht="27" customHeight="1" x14ac:dyDescent="0.3">
      <c r="A44" s="13"/>
      <c r="B44" s="11"/>
      <c r="C44" s="206"/>
      <c r="D44" s="206"/>
      <c r="E44" s="206"/>
      <c r="F44" s="206"/>
      <c r="G44" s="22">
        <f t="shared" ref="G44" si="43">SUM((C44*$D$4)+(D44*$D$5)+(E44*$D$6)+(F44*$D$7))</f>
        <v>0</v>
      </c>
      <c r="H44" s="16"/>
      <c r="I44" s="16"/>
      <c r="J44" s="22"/>
      <c r="K44" s="16"/>
      <c r="L44" s="16"/>
      <c r="M44" s="16"/>
      <c r="N44" s="22"/>
      <c r="O44" s="22"/>
      <c r="P44" s="2"/>
      <c r="Q44" s="106"/>
      <c r="R44" s="106"/>
      <c r="S44" s="106"/>
    </row>
    <row r="45" spans="1:20" s="105" customFormat="1" ht="27" customHeight="1" thickBot="1" x14ac:dyDescent="0.35">
      <c r="A45" s="13"/>
      <c r="B45" s="11"/>
      <c r="C45" s="208"/>
      <c r="D45" s="208"/>
      <c r="E45" s="208"/>
      <c r="F45" s="208"/>
      <c r="G45" s="24">
        <f t="shared" ref="G45" si="44">SUM((C45*$E$4)+(D45*$E$5)+(E45*$E$6)+(F45*$E$7))</f>
        <v>0</v>
      </c>
      <c r="H45" s="20"/>
      <c r="I45" s="20"/>
      <c r="J45" s="24"/>
      <c r="K45" s="20"/>
      <c r="L45" s="20"/>
      <c r="M45" s="20"/>
      <c r="N45" s="24"/>
      <c r="O45" s="24"/>
      <c r="P45" s="2"/>
      <c r="Q45" s="106"/>
      <c r="R45" s="106"/>
      <c r="S45" s="106"/>
    </row>
    <row r="46" spans="1:20" s="105" customFormat="1" ht="27" customHeight="1" x14ac:dyDescent="0.3">
      <c r="A46" s="13">
        <v>43101</v>
      </c>
      <c r="B46" s="11"/>
      <c r="C46" s="183"/>
      <c r="D46" s="183"/>
      <c r="E46" s="183"/>
      <c r="F46" s="183"/>
      <c r="G46" s="23">
        <f t="shared" si="0"/>
        <v>0</v>
      </c>
      <c r="H46" s="18"/>
      <c r="I46" s="18"/>
      <c r="J46" s="23">
        <f t="shared" si="1"/>
        <v>0</v>
      </c>
      <c r="K46" s="18"/>
      <c r="L46" s="18"/>
      <c r="M46" s="18"/>
      <c r="N46" s="23">
        <f t="shared" ref="N46" si="45">J46-(K46+L46+M46)</f>
        <v>0</v>
      </c>
      <c r="O46" s="23">
        <f t="shared" ref="O46" si="46">(O43+G46+G47+G48)-N46</f>
        <v>0</v>
      </c>
      <c r="P46" s="2"/>
      <c r="Q46" s="106"/>
      <c r="R46" s="106"/>
      <c r="S46" s="106"/>
    </row>
    <row r="47" spans="1:20" s="105" customFormat="1" ht="27" customHeight="1" x14ac:dyDescent="0.3">
      <c r="A47" s="13"/>
      <c r="B47" s="11"/>
      <c r="C47" s="206"/>
      <c r="D47" s="206"/>
      <c r="E47" s="206"/>
      <c r="F47" s="206"/>
      <c r="G47" s="22">
        <f t="shared" ref="G47" si="47">SUM((C47*$D$4)+(D47*$D$5)+(E47*$D$6)+(F47*$D$7))</f>
        <v>0</v>
      </c>
      <c r="H47" s="16"/>
      <c r="I47" s="16"/>
      <c r="J47" s="22"/>
      <c r="K47" s="16"/>
      <c r="L47" s="16"/>
      <c r="M47" s="16"/>
      <c r="N47" s="22"/>
      <c r="O47" s="22"/>
      <c r="P47" s="2"/>
      <c r="Q47" s="106"/>
      <c r="R47" s="106"/>
      <c r="S47" s="106"/>
    </row>
    <row r="48" spans="1:20" s="105" customFormat="1" ht="27" customHeight="1" thickBot="1" x14ac:dyDescent="0.35">
      <c r="A48" s="13"/>
      <c r="B48" s="11"/>
      <c r="C48" s="208"/>
      <c r="D48" s="208"/>
      <c r="E48" s="208"/>
      <c r="F48" s="208"/>
      <c r="G48" s="24">
        <f t="shared" ref="G48" si="48">SUM((C48*$E$4)+(D48*$E$5)+(E48*$E$6)+(F48*$E$7))</f>
        <v>0</v>
      </c>
      <c r="H48" s="20"/>
      <c r="I48" s="20"/>
      <c r="J48" s="24"/>
      <c r="K48" s="20"/>
      <c r="L48" s="20"/>
      <c r="M48" s="20"/>
      <c r="N48" s="24"/>
      <c r="O48" s="24"/>
      <c r="P48" s="2"/>
      <c r="Q48" s="106"/>
      <c r="R48" s="106"/>
      <c r="S48" s="106"/>
    </row>
    <row r="49" spans="1:20" s="105" customFormat="1" ht="27" customHeight="1" x14ac:dyDescent="0.3">
      <c r="A49" s="13">
        <v>43132</v>
      </c>
      <c r="B49" s="11"/>
      <c r="C49" s="183"/>
      <c r="D49" s="183"/>
      <c r="E49" s="183"/>
      <c r="F49" s="183"/>
      <c r="G49" s="23">
        <f t="shared" si="0"/>
        <v>0</v>
      </c>
      <c r="H49" s="18"/>
      <c r="I49" s="18"/>
      <c r="J49" s="23">
        <f t="shared" si="1"/>
        <v>0</v>
      </c>
      <c r="K49" s="18"/>
      <c r="L49" s="18"/>
      <c r="M49" s="18"/>
      <c r="N49" s="23">
        <f t="shared" ref="N49" si="49">J49-(K49+L49+M49)</f>
        <v>0</v>
      </c>
      <c r="O49" s="23">
        <f t="shared" ref="O49" si="50">(O46+G49+G50+G51)-N49</f>
        <v>0</v>
      </c>
      <c r="P49" s="2"/>
      <c r="Q49" s="106"/>
      <c r="R49" s="106"/>
      <c r="S49" s="106"/>
    </row>
    <row r="50" spans="1:20" s="105" customFormat="1" ht="27" customHeight="1" x14ac:dyDescent="0.3">
      <c r="A50" s="13"/>
      <c r="B50" s="11"/>
      <c r="C50" s="206"/>
      <c r="D50" s="206"/>
      <c r="E50" s="206"/>
      <c r="F50" s="206"/>
      <c r="G50" s="22">
        <f t="shared" ref="G50" si="51">SUM((C50*$D$4)+(D50*$D$5)+(E50*$D$6)+(F50*$D$7))</f>
        <v>0</v>
      </c>
      <c r="H50" s="16"/>
      <c r="I50" s="16"/>
      <c r="J50" s="22"/>
      <c r="K50" s="16"/>
      <c r="L50" s="16"/>
      <c r="M50" s="16"/>
      <c r="N50" s="22"/>
      <c r="O50" s="22"/>
      <c r="P50" s="2"/>
      <c r="Q50" s="106"/>
      <c r="R50" s="106"/>
      <c r="S50" s="106"/>
    </row>
    <row r="51" spans="1:20" s="105" customFormat="1" ht="27" customHeight="1" thickBot="1" x14ac:dyDescent="0.35">
      <c r="A51" s="13"/>
      <c r="B51" s="11"/>
      <c r="C51" s="208"/>
      <c r="D51" s="208"/>
      <c r="E51" s="208"/>
      <c r="F51" s="208"/>
      <c r="G51" s="24">
        <f t="shared" ref="G51" si="52">SUM((C51*$E$4)+(D51*$E$5)+(E51*$E$6)+(F51*$E$7))</f>
        <v>0</v>
      </c>
      <c r="H51" s="20"/>
      <c r="I51" s="20"/>
      <c r="J51" s="24"/>
      <c r="K51" s="20"/>
      <c r="L51" s="20"/>
      <c r="M51" s="20"/>
      <c r="N51" s="24"/>
      <c r="O51" s="24"/>
      <c r="P51" s="2"/>
      <c r="Q51" s="106"/>
      <c r="R51" s="106"/>
      <c r="S51" s="106"/>
    </row>
    <row r="52" spans="1:20" s="105" customFormat="1" ht="27" customHeight="1" x14ac:dyDescent="0.3">
      <c r="A52" s="13">
        <v>43160</v>
      </c>
      <c r="B52" s="11"/>
      <c r="C52" s="183"/>
      <c r="D52" s="183"/>
      <c r="E52" s="183"/>
      <c r="F52" s="183"/>
      <c r="G52" s="23">
        <f t="shared" si="0"/>
        <v>0</v>
      </c>
      <c r="H52" s="18"/>
      <c r="I52" s="18"/>
      <c r="J52" s="23">
        <f t="shared" si="1"/>
        <v>0</v>
      </c>
      <c r="K52" s="18"/>
      <c r="L52" s="18"/>
      <c r="M52" s="18"/>
      <c r="N52" s="23">
        <f t="shared" ref="N52" si="53">J52-(K52+L52+M52)</f>
        <v>0</v>
      </c>
      <c r="O52" s="23">
        <f t="shared" ref="O52" si="54">(O49+G52+G53+G54)-N52</f>
        <v>0</v>
      </c>
      <c r="P52" s="2"/>
      <c r="Q52" s="106"/>
      <c r="R52" s="106"/>
      <c r="S52" s="106"/>
    </row>
    <row r="53" spans="1:20" s="105" customFormat="1" ht="27" customHeight="1" x14ac:dyDescent="0.3">
      <c r="A53" s="13"/>
      <c r="B53" s="11"/>
      <c r="C53" s="206"/>
      <c r="D53" s="206"/>
      <c r="E53" s="206"/>
      <c r="F53" s="206"/>
      <c r="G53" s="22">
        <f t="shared" ref="G53" si="55">SUM((C53*$D$4)+(D53*$D$5)+(E53*$D$6)+(F53*$D$7))</f>
        <v>0</v>
      </c>
      <c r="H53" s="16"/>
      <c r="I53" s="16"/>
      <c r="J53" s="22"/>
      <c r="K53" s="16"/>
      <c r="L53" s="16"/>
      <c r="M53" s="16"/>
      <c r="N53" s="22"/>
      <c r="O53" s="22"/>
      <c r="P53" s="2"/>
      <c r="Q53" s="106"/>
      <c r="R53" s="106"/>
      <c r="S53" s="106"/>
    </row>
    <row r="54" spans="1:20" s="105" customFormat="1" ht="27" customHeight="1" thickBot="1" x14ac:dyDescent="0.35">
      <c r="A54" s="13"/>
      <c r="B54" s="11"/>
      <c r="C54" s="208"/>
      <c r="D54" s="208"/>
      <c r="E54" s="208"/>
      <c r="F54" s="208"/>
      <c r="G54" s="24">
        <f t="shared" ref="G54" si="56">SUM((C54*$E$4)+(D54*$E$5)+(E54*$E$6)+(F54*$E$7))</f>
        <v>0</v>
      </c>
      <c r="H54" s="20"/>
      <c r="I54" s="20"/>
      <c r="J54" s="24"/>
      <c r="K54" s="20"/>
      <c r="L54" s="20"/>
      <c r="M54" s="20"/>
      <c r="N54" s="24"/>
      <c r="O54" s="24"/>
      <c r="P54" s="2"/>
      <c r="Q54" s="106"/>
      <c r="R54" s="106"/>
      <c r="S54" s="106"/>
    </row>
    <row r="55" spans="1:20" s="105" customFormat="1" ht="27" customHeight="1" x14ac:dyDescent="0.3">
      <c r="A55" s="13">
        <v>43191</v>
      </c>
      <c r="B55" s="11"/>
      <c r="C55" s="183"/>
      <c r="D55" s="183"/>
      <c r="E55" s="183"/>
      <c r="F55" s="183"/>
      <c r="G55" s="23">
        <f t="shared" si="0"/>
        <v>0</v>
      </c>
      <c r="H55" s="18"/>
      <c r="I55" s="18"/>
      <c r="J55" s="23">
        <f t="shared" si="1"/>
        <v>0</v>
      </c>
      <c r="K55" s="18"/>
      <c r="L55" s="18"/>
      <c r="M55" s="18"/>
      <c r="N55" s="23">
        <f t="shared" ref="N55" si="57">J55-(K55+L55+M55)</f>
        <v>0</v>
      </c>
      <c r="O55" s="23">
        <f t="shared" ref="O55" si="58">(O52+G55+G56+G57)-N55</f>
        <v>0</v>
      </c>
      <c r="P55" s="2"/>
      <c r="Q55" s="106"/>
      <c r="R55" s="106"/>
      <c r="S55" s="106"/>
    </row>
    <row r="56" spans="1:20" s="105" customFormat="1" ht="27" customHeight="1" x14ac:dyDescent="0.3">
      <c r="A56" s="13"/>
      <c r="B56" s="11"/>
      <c r="C56" s="206"/>
      <c r="D56" s="206"/>
      <c r="E56" s="206"/>
      <c r="F56" s="206"/>
      <c r="G56" s="22">
        <f t="shared" ref="G56" si="59">SUM((C56*$D$4)+(D56*$D$5)+(E56*$D$6)+(F56*$D$7))</f>
        <v>0</v>
      </c>
      <c r="H56" s="16"/>
      <c r="I56" s="16"/>
      <c r="J56" s="22"/>
      <c r="K56" s="16"/>
      <c r="L56" s="16"/>
      <c r="M56" s="16"/>
      <c r="N56" s="22"/>
      <c r="O56" s="22"/>
      <c r="P56" s="2"/>
      <c r="Q56" s="106"/>
      <c r="R56" s="106"/>
      <c r="S56" s="106"/>
    </row>
    <row r="57" spans="1:20" s="105" customFormat="1" ht="27" customHeight="1" thickBot="1" x14ac:dyDescent="0.35">
      <c r="A57" s="13"/>
      <c r="B57" s="11"/>
      <c r="C57" s="208"/>
      <c r="D57" s="208"/>
      <c r="E57" s="208"/>
      <c r="F57" s="208"/>
      <c r="G57" s="24">
        <f t="shared" ref="G57" si="60">SUM((C57*$E$4)+(D57*$E$5)+(E57*$E$6)+(F57*$E$7))</f>
        <v>0</v>
      </c>
      <c r="H57" s="20"/>
      <c r="I57" s="20"/>
      <c r="J57" s="24"/>
      <c r="K57" s="20"/>
      <c r="L57" s="20"/>
      <c r="M57" s="20"/>
      <c r="N57" s="24"/>
      <c r="O57" s="24"/>
      <c r="P57" s="2"/>
      <c r="Q57" s="106"/>
      <c r="R57" s="106"/>
      <c r="S57" s="106"/>
    </row>
    <row r="58" spans="1:20" s="105" customFormat="1" ht="27" customHeight="1" x14ac:dyDescent="0.3">
      <c r="A58" s="13">
        <v>43221</v>
      </c>
      <c r="B58" s="11"/>
      <c r="C58" s="183"/>
      <c r="D58" s="183"/>
      <c r="E58" s="183"/>
      <c r="F58" s="183"/>
      <c r="G58" s="23">
        <f t="shared" si="0"/>
        <v>0</v>
      </c>
      <c r="H58" s="18"/>
      <c r="I58" s="18"/>
      <c r="J58" s="23">
        <f t="shared" si="1"/>
        <v>0</v>
      </c>
      <c r="K58" s="18"/>
      <c r="L58" s="18"/>
      <c r="M58" s="18"/>
      <c r="N58" s="23">
        <f t="shared" ref="N58" si="61">J58-(K58+L58+M58)</f>
        <v>0</v>
      </c>
      <c r="O58" s="23">
        <f t="shared" ref="O58" si="62">(O55+G58+G59+G60)-N58</f>
        <v>0</v>
      </c>
      <c r="P58" s="2"/>
      <c r="Q58" s="106"/>
      <c r="R58" s="106"/>
      <c r="S58" s="106"/>
    </row>
    <row r="59" spans="1:20" s="105" customFormat="1" ht="27" customHeight="1" x14ac:dyDescent="0.3">
      <c r="A59" s="13"/>
      <c r="B59" s="11"/>
      <c r="C59" s="206"/>
      <c r="D59" s="206"/>
      <c r="E59" s="206"/>
      <c r="F59" s="206"/>
      <c r="G59" s="22">
        <f t="shared" ref="G59" si="63">SUM((C59*$D$4)+(D59*$D$5)+(E59*$D$6)+(F59*$D$7))</f>
        <v>0</v>
      </c>
      <c r="H59" s="16"/>
      <c r="I59" s="16"/>
      <c r="J59" s="22"/>
      <c r="K59" s="16"/>
      <c r="L59" s="16"/>
      <c r="M59" s="16"/>
      <c r="N59" s="22"/>
      <c r="O59" s="22"/>
      <c r="P59" s="2"/>
      <c r="Q59" s="106"/>
      <c r="R59" s="106"/>
      <c r="S59" s="106"/>
    </row>
    <row r="60" spans="1:20" s="105" customFormat="1" ht="27" customHeight="1" thickBot="1" x14ac:dyDescent="0.35">
      <c r="A60" s="13"/>
      <c r="B60" s="11"/>
      <c r="C60" s="208"/>
      <c r="D60" s="208"/>
      <c r="E60" s="208"/>
      <c r="F60" s="208"/>
      <c r="G60" s="24">
        <f t="shared" ref="G60" si="64">SUM((C60*$E$4)+(D60*$E$5)+(E60*$E$6)+(F60*$E$7))</f>
        <v>0</v>
      </c>
      <c r="H60" s="20"/>
      <c r="I60" s="20"/>
      <c r="J60" s="24"/>
      <c r="K60" s="20"/>
      <c r="L60" s="20"/>
      <c r="M60" s="20"/>
      <c r="N60" s="24"/>
      <c r="O60" s="24"/>
      <c r="P60" s="2"/>
      <c r="Q60" s="106"/>
      <c r="R60" s="106"/>
      <c r="S60" s="106"/>
    </row>
    <row r="61" spans="1:20" s="105" customFormat="1" ht="27" customHeight="1" x14ac:dyDescent="0.3">
      <c r="A61" s="13">
        <v>43252</v>
      </c>
      <c r="B61" s="11"/>
      <c r="C61" s="181"/>
      <c r="D61" s="181"/>
      <c r="E61" s="181"/>
      <c r="F61" s="181"/>
      <c r="G61" s="22">
        <f t="shared" si="0"/>
        <v>0</v>
      </c>
      <c r="H61" s="16"/>
      <c r="I61" s="16"/>
      <c r="J61" s="22">
        <f t="shared" si="1"/>
        <v>0</v>
      </c>
      <c r="K61" s="16"/>
      <c r="L61" s="16"/>
      <c r="M61" s="16"/>
      <c r="N61" s="23">
        <f t="shared" ref="N61" si="65">J61-(K61+L61+M61)</f>
        <v>0</v>
      </c>
      <c r="O61" s="23">
        <f t="shared" ref="O61" si="66">(O58+G61+G62+G63)-N61</f>
        <v>0</v>
      </c>
      <c r="P61" s="2"/>
      <c r="Q61" s="106"/>
      <c r="R61" s="106"/>
      <c r="S61" s="106"/>
    </row>
    <row r="62" spans="1:20" s="105" customFormat="1" ht="27" customHeight="1" x14ac:dyDescent="0.3">
      <c r="A62" s="13"/>
      <c r="B62" s="11"/>
      <c r="C62" s="206"/>
      <c r="D62" s="206"/>
      <c r="E62" s="206"/>
      <c r="F62" s="206"/>
      <c r="G62" s="22">
        <f t="shared" ref="G62" si="67">SUM((C62*$D$4)+(D62*$D$5)+(E62*$D$6)+(F62*$D$7))</f>
        <v>0</v>
      </c>
      <c r="H62" s="16"/>
      <c r="I62" s="16"/>
      <c r="J62" s="22"/>
      <c r="K62" s="16"/>
      <c r="L62" s="16"/>
      <c r="M62" s="16"/>
      <c r="N62" s="22"/>
      <c r="O62" s="22"/>
      <c r="P62" s="2"/>
      <c r="Q62" s="106"/>
      <c r="R62" s="106"/>
      <c r="S62" s="106"/>
    </row>
    <row r="63" spans="1:20" s="105" customFormat="1" ht="27" customHeight="1" thickBot="1" x14ac:dyDescent="0.35">
      <c r="A63" s="192"/>
      <c r="B63" s="193"/>
      <c r="C63" s="208"/>
      <c r="D63" s="208"/>
      <c r="E63" s="208"/>
      <c r="F63" s="208"/>
      <c r="G63" s="24">
        <f t="shared" ref="G63" si="68">SUM((C63*$E$4)+(D63*$E$5)+(E63*$E$6)+(F63*$E$7))</f>
        <v>0</v>
      </c>
      <c r="H63" s="20"/>
      <c r="I63" s="20"/>
      <c r="J63" s="24"/>
      <c r="K63" s="20"/>
      <c r="L63" s="20"/>
      <c r="M63" s="20"/>
      <c r="N63" s="24"/>
      <c r="O63" s="24"/>
      <c r="P63" s="237"/>
      <c r="Q63" s="107"/>
      <c r="R63" s="107"/>
      <c r="S63" s="106"/>
      <c r="T63" s="108"/>
    </row>
    <row r="64" spans="1:20" s="108" customFormat="1" ht="27" customHeight="1" thickBot="1" x14ac:dyDescent="0.35">
      <c r="A64" s="232" t="s">
        <v>14</v>
      </c>
      <c r="B64" s="233">
        <f>SUM(B10:B43)</f>
        <v>0</v>
      </c>
      <c r="C64" s="234">
        <f>SUM(C10:C63)</f>
        <v>0</v>
      </c>
      <c r="D64" s="234">
        <f t="shared" ref="D64:M64" si="69">SUM(D10:D63)</f>
        <v>0</v>
      </c>
      <c r="E64" s="234">
        <f t="shared" si="69"/>
        <v>0</v>
      </c>
      <c r="F64" s="234">
        <f t="shared" si="69"/>
        <v>0</v>
      </c>
      <c r="G64" s="233">
        <f t="shared" si="69"/>
        <v>0</v>
      </c>
      <c r="H64" s="233">
        <f t="shared" si="69"/>
        <v>0</v>
      </c>
      <c r="I64" s="233">
        <f t="shared" si="69"/>
        <v>0</v>
      </c>
      <c r="J64" s="233">
        <f t="shared" si="69"/>
        <v>0</v>
      </c>
      <c r="K64" s="233">
        <f t="shared" si="69"/>
        <v>0</v>
      </c>
      <c r="L64" s="233">
        <f>SUM(L10:L63)</f>
        <v>0</v>
      </c>
      <c r="M64" s="233">
        <f t="shared" si="69"/>
        <v>0</v>
      </c>
      <c r="N64" s="233">
        <f>J64-(K64+L64+M64)</f>
        <v>0</v>
      </c>
      <c r="O64" s="235">
        <f>G64-N64</f>
        <v>0</v>
      </c>
      <c r="P64" s="236" t="s">
        <v>25</v>
      </c>
      <c r="Q64" s="109"/>
      <c r="R64" s="109"/>
      <c r="S64" s="110"/>
      <c r="T64" s="75"/>
    </row>
    <row r="65" spans="1:27" ht="27" customHeight="1" thickTop="1" x14ac:dyDescent="0.25">
      <c r="A65" s="79"/>
      <c r="B65" s="111"/>
      <c r="C65" s="111"/>
      <c r="D65" s="111"/>
      <c r="E65" s="111"/>
      <c r="F65" s="111"/>
      <c r="G65" s="112"/>
      <c r="H65" s="112"/>
      <c r="I65" s="112"/>
      <c r="J65" s="112"/>
      <c r="K65" s="112"/>
      <c r="L65" s="112"/>
      <c r="M65" s="112"/>
      <c r="N65" s="112"/>
      <c r="O65" s="112"/>
      <c r="P65" s="113"/>
      <c r="Q65" s="74"/>
      <c r="R65" s="74"/>
      <c r="S65" s="74"/>
      <c r="T65" s="75"/>
      <c r="U65" s="75"/>
      <c r="V65" s="75"/>
      <c r="W65" s="75"/>
      <c r="X65" s="75"/>
      <c r="Y65" s="75"/>
      <c r="Z65" s="75"/>
    </row>
    <row r="66" spans="1:27" ht="75" customHeight="1" x14ac:dyDescent="0.25">
      <c r="A66" s="297" t="s">
        <v>53</v>
      </c>
      <c r="B66" s="298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  <c r="P66" s="299"/>
      <c r="Q66" s="74"/>
      <c r="R66" s="74"/>
      <c r="S66" s="74"/>
      <c r="T66" s="74"/>
      <c r="U66" s="75"/>
      <c r="V66" s="75"/>
      <c r="W66" s="75"/>
      <c r="X66" s="75"/>
      <c r="Y66" s="75"/>
      <c r="Z66" s="75"/>
    </row>
    <row r="67" spans="1:27" ht="28.5" x14ac:dyDescent="0.25">
      <c r="A67" s="83"/>
      <c r="B67" s="114"/>
      <c r="C67" s="114"/>
      <c r="D67" s="114"/>
      <c r="E67" s="114"/>
      <c r="F67" s="114"/>
      <c r="G67" s="115"/>
      <c r="H67" s="115"/>
      <c r="I67" s="115"/>
      <c r="J67" s="116"/>
      <c r="K67" s="116"/>
      <c r="L67" s="116"/>
      <c r="M67" s="116"/>
      <c r="N67" s="116"/>
      <c r="O67" s="116"/>
      <c r="P67" s="117"/>
      <c r="Q67" s="118"/>
      <c r="R67" s="74"/>
      <c r="S67" s="74"/>
      <c r="T67" s="75"/>
      <c r="U67" s="75"/>
      <c r="V67" s="75"/>
      <c r="W67" s="75"/>
      <c r="X67" s="75"/>
      <c r="Y67" s="75"/>
      <c r="Z67" s="75"/>
      <c r="AA67" s="75"/>
    </row>
    <row r="68" spans="1:27" ht="28.5" x14ac:dyDescent="0.25">
      <c r="A68" s="300" t="s">
        <v>24</v>
      </c>
      <c r="B68" s="301"/>
      <c r="C68" s="301"/>
      <c r="D68" s="301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2"/>
      <c r="Q68" s="74"/>
      <c r="R68" s="74"/>
      <c r="S68" s="74"/>
      <c r="T68" s="75"/>
      <c r="U68" s="75"/>
      <c r="V68" s="75"/>
      <c r="W68" s="75"/>
      <c r="X68" s="75"/>
      <c r="Y68" s="75"/>
      <c r="Z68" s="75"/>
    </row>
    <row r="69" spans="1:27" ht="28.5" x14ac:dyDescent="0.25">
      <c r="A69" s="119"/>
      <c r="B69" s="116"/>
      <c r="C69" s="120"/>
      <c r="D69" s="120"/>
      <c r="E69" s="120"/>
      <c r="F69" s="120"/>
      <c r="G69" s="116"/>
      <c r="H69" s="116"/>
      <c r="I69" s="116"/>
      <c r="J69" s="116"/>
      <c r="K69" s="116"/>
      <c r="L69" s="116"/>
      <c r="M69" s="116"/>
      <c r="N69" s="116"/>
      <c r="O69" s="116"/>
      <c r="P69" s="121"/>
      <c r="Q69" s="74"/>
      <c r="R69" s="74"/>
      <c r="S69" s="74"/>
      <c r="T69" s="75"/>
      <c r="U69" s="75"/>
      <c r="V69" s="75"/>
      <c r="W69" s="75"/>
      <c r="X69" s="75"/>
      <c r="Y69" s="75"/>
      <c r="Z69" s="75"/>
    </row>
    <row r="70" spans="1:27" ht="15.75" x14ac:dyDescent="0.25">
      <c r="A70" s="288" t="s">
        <v>18</v>
      </c>
      <c r="B70" s="289"/>
      <c r="C70" s="289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290"/>
      <c r="Q70" s="74"/>
      <c r="R70" s="74"/>
      <c r="S70" s="74"/>
      <c r="T70" s="75"/>
      <c r="U70" s="75"/>
      <c r="V70" s="75"/>
      <c r="W70" s="75"/>
      <c r="X70" s="75"/>
      <c r="Y70" s="75"/>
      <c r="Z70" s="75"/>
    </row>
    <row r="71" spans="1:27" ht="28.5" x14ac:dyDescent="0.25">
      <c r="A71" s="122"/>
      <c r="B71" s="123"/>
      <c r="C71" s="123"/>
      <c r="D71" s="123"/>
      <c r="E71" s="123"/>
      <c r="F71" s="123"/>
      <c r="G71" s="124"/>
      <c r="H71" s="124"/>
      <c r="I71" s="124"/>
      <c r="J71" s="116"/>
      <c r="K71" s="116"/>
      <c r="L71" s="116"/>
      <c r="M71" s="116"/>
      <c r="N71" s="116"/>
      <c r="O71" s="116"/>
      <c r="P71" s="121"/>
      <c r="Q71" s="74"/>
      <c r="R71" s="74"/>
      <c r="S71" s="74"/>
      <c r="T71" s="75"/>
      <c r="U71" s="75"/>
      <c r="V71" s="75"/>
      <c r="W71" s="75"/>
      <c r="X71" s="75"/>
      <c r="Y71" s="75"/>
      <c r="Z71" s="75"/>
    </row>
    <row r="72" spans="1:27" ht="26.25" x14ac:dyDescent="0.25">
      <c r="A72" s="291" t="s">
        <v>1</v>
      </c>
      <c r="B72" s="292"/>
      <c r="C72" s="292"/>
      <c r="D72" s="292"/>
      <c r="E72" s="292"/>
      <c r="F72" s="292"/>
      <c r="G72" s="292"/>
      <c r="H72" s="292"/>
      <c r="I72" s="292"/>
      <c r="J72" s="292"/>
      <c r="K72" s="292"/>
      <c r="L72" s="292"/>
      <c r="M72" s="292"/>
      <c r="N72" s="292"/>
      <c r="O72" s="292"/>
      <c r="P72" s="293"/>
      <c r="Q72" s="74"/>
      <c r="R72" s="74"/>
      <c r="S72" s="74"/>
      <c r="T72" s="75"/>
      <c r="U72" s="75"/>
      <c r="V72" s="75"/>
      <c r="W72" s="75"/>
      <c r="X72" s="75"/>
      <c r="Y72" s="75"/>
      <c r="Z72" s="75"/>
    </row>
    <row r="73" spans="1:27" ht="26.25" x14ac:dyDescent="0.25">
      <c r="A73" s="291" t="s">
        <v>17</v>
      </c>
      <c r="B73" s="292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2"/>
      <c r="P73" s="293"/>
      <c r="Q73" s="74"/>
      <c r="R73" s="74"/>
      <c r="S73" s="74"/>
      <c r="T73" s="75"/>
      <c r="U73" s="75"/>
      <c r="V73" s="75"/>
      <c r="W73" s="75"/>
      <c r="X73" s="75"/>
      <c r="Y73" s="75"/>
      <c r="Z73" s="75"/>
    </row>
    <row r="74" spans="1:27" ht="26.25" x14ac:dyDescent="0.25">
      <c r="A74" s="291" t="s">
        <v>16</v>
      </c>
      <c r="B74" s="292"/>
      <c r="C74" s="292"/>
      <c r="D74" s="292"/>
      <c r="E74" s="292"/>
      <c r="F74" s="292"/>
      <c r="G74" s="292"/>
      <c r="H74" s="292"/>
      <c r="I74" s="292"/>
      <c r="J74" s="292"/>
      <c r="K74" s="292"/>
      <c r="L74" s="292"/>
      <c r="M74" s="292"/>
      <c r="N74" s="292"/>
      <c r="O74" s="292"/>
      <c r="P74" s="293"/>
      <c r="Q74" s="74"/>
      <c r="R74" s="74"/>
      <c r="S74" s="74"/>
      <c r="T74" s="75"/>
      <c r="U74" s="75"/>
      <c r="V74" s="75"/>
      <c r="W74" s="75"/>
      <c r="X74" s="75"/>
      <c r="Y74" s="75"/>
      <c r="Z74" s="75"/>
    </row>
    <row r="75" spans="1:27" ht="16.5" thickBot="1" x14ac:dyDescent="0.3">
      <c r="A75" s="125"/>
      <c r="B75" s="126"/>
      <c r="C75" s="127"/>
      <c r="D75" s="127"/>
      <c r="E75" s="127"/>
      <c r="F75" s="127"/>
      <c r="G75" s="126"/>
      <c r="H75" s="126"/>
      <c r="I75" s="126"/>
      <c r="J75" s="126"/>
      <c r="K75" s="126"/>
      <c r="L75" s="126"/>
      <c r="M75" s="126"/>
      <c r="N75" s="126"/>
      <c r="O75" s="126"/>
      <c r="P75" s="128"/>
      <c r="Q75" s="74"/>
      <c r="R75" s="74"/>
      <c r="S75" s="74"/>
      <c r="T75" s="75"/>
      <c r="U75" s="75"/>
      <c r="V75" s="75"/>
      <c r="W75" s="75"/>
      <c r="X75" s="75"/>
      <c r="Y75" s="75"/>
      <c r="Z75" s="75"/>
    </row>
    <row r="76" spans="1:27" ht="27" customHeight="1" x14ac:dyDescent="0.25">
      <c r="A76" s="75"/>
      <c r="B76" s="129"/>
      <c r="C76" s="74"/>
      <c r="D76" s="74"/>
      <c r="E76" s="74"/>
      <c r="F76" s="74"/>
      <c r="G76" s="129"/>
      <c r="H76" s="129"/>
      <c r="I76" s="129"/>
      <c r="J76" s="129"/>
      <c r="K76" s="129"/>
      <c r="L76" s="129"/>
      <c r="M76" s="129"/>
      <c r="N76" s="129"/>
      <c r="O76" s="129"/>
      <c r="P76" s="130"/>
      <c r="Q76" s="74"/>
      <c r="R76" s="74"/>
      <c r="S76" s="74"/>
      <c r="T76" s="75"/>
      <c r="U76" s="75"/>
      <c r="V76" s="75"/>
      <c r="W76" s="75"/>
      <c r="X76" s="75"/>
      <c r="Y76" s="75"/>
      <c r="Z76" s="75"/>
    </row>
    <row r="77" spans="1:27" ht="27" customHeight="1" x14ac:dyDescent="0.25">
      <c r="A77" s="75"/>
      <c r="B77" s="129"/>
      <c r="C77" s="74"/>
      <c r="D77" s="74"/>
      <c r="E77" s="74"/>
      <c r="F77" s="74"/>
      <c r="G77" s="129"/>
      <c r="H77" s="129"/>
      <c r="I77" s="129"/>
      <c r="J77" s="129"/>
      <c r="K77" s="129"/>
      <c r="L77" s="129"/>
      <c r="M77" s="129"/>
      <c r="N77" s="129"/>
      <c r="O77" s="129"/>
      <c r="P77" s="130"/>
      <c r="Q77" s="74"/>
      <c r="R77" s="74"/>
      <c r="S77" s="74"/>
      <c r="T77" s="75"/>
      <c r="U77" s="75"/>
      <c r="V77" s="75"/>
      <c r="W77" s="75"/>
      <c r="X77" s="75"/>
      <c r="Y77" s="75"/>
      <c r="Z77" s="75"/>
    </row>
    <row r="78" spans="1:27" ht="27" customHeight="1" x14ac:dyDescent="0.25">
      <c r="A78" s="75"/>
      <c r="B78" s="129"/>
      <c r="C78" s="74"/>
      <c r="D78" s="74"/>
      <c r="E78" s="74"/>
      <c r="F78" s="74"/>
      <c r="G78" s="129"/>
      <c r="H78" s="129"/>
      <c r="I78" s="129"/>
      <c r="J78" s="129"/>
      <c r="K78" s="129"/>
      <c r="L78" s="129"/>
      <c r="M78" s="129"/>
      <c r="N78" s="129"/>
      <c r="O78" s="129"/>
      <c r="P78" s="130"/>
      <c r="Q78" s="74"/>
      <c r="R78" s="74"/>
      <c r="S78" s="74"/>
      <c r="T78" s="75"/>
      <c r="U78" s="75"/>
      <c r="V78" s="75"/>
      <c r="W78" s="75"/>
      <c r="X78" s="75"/>
      <c r="Y78" s="75"/>
      <c r="Z78" s="75"/>
    </row>
    <row r="79" spans="1:27" ht="27" customHeight="1" x14ac:dyDescent="0.25">
      <c r="A79" s="75"/>
      <c r="B79" s="129"/>
      <c r="C79" s="74"/>
      <c r="D79" s="74"/>
      <c r="E79" s="74"/>
      <c r="F79" s="74"/>
      <c r="G79" s="129"/>
      <c r="H79" s="129"/>
      <c r="I79" s="129"/>
      <c r="J79" s="129"/>
      <c r="K79" s="129"/>
      <c r="L79" s="129"/>
      <c r="M79" s="129"/>
      <c r="N79" s="129"/>
      <c r="O79" s="129"/>
      <c r="P79" s="130"/>
      <c r="Q79" s="74"/>
      <c r="R79" s="74"/>
      <c r="S79" s="74"/>
      <c r="T79" s="75"/>
      <c r="U79" s="75"/>
      <c r="V79" s="75"/>
      <c r="W79" s="75"/>
      <c r="X79" s="75"/>
      <c r="Y79" s="75"/>
      <c r="Z79" s="75"/>
    </row>
    <row r="80" spans="1:27" ht="27" customHeight="1" x14ac:dyDescent="0.25">
      <c r="A80" s="75"/>
      <c r="B80" s="129"/>
      <c r="C80" s="74"/>
      <c r="D80" s="74"/>
      <c r="E80" s="74"/>
      <c r="F80" s="74"/>
      <c r="G80" s="129"/>
      <c r="H80" s="129"/>
      <c r="I80" s="129"/>
      <c r="J80" s="129"/>
      <c r="K80" s="129"/>
      <c r="L80" s="129"/>
      <c r="M80" s="129"/>
      <c r="N80" s="129"/>
      <c r="O80" s="129"/>
      <c r="P80" s="130"/>
      <c r="Q80" s="74"/>
      <c r="R80" s="74"/>
      <c r="S80" s="74"/>
      <c r="T80" s="75"/>
      <c r="U80" s="75"/>
      <c r="V80" s="75"/>
      <c r="W80" s="75"/>
      <c r="X80" s="75"/>
      <c r="Y80" s="75"/>
      <c r="Z80" s="75"/>
    </row>
    <row r="81" spans="1:26" ht="27" customHeight="1" x14ac:dyDescent="0.25">
      <c r="A81" s="75"/>
      <c r="B81" s="129"/>
      <c r="C81" s="74"/>
      <c r="D81" s="74"/>
      <c r="E81" s="74"/>
      <c r="F81" s="74"/>
      <c r="G81" s="129"/>
      <c r="H81" s="129"/>
      <c r="I81" s="129"/>
      <c r="J81" s="129"/>
      <c r="K81" s="129"/>
      <c r="L81" s="129"/>
      <c r="M81" s="129"/>
      <c r="N81" s="129"/>
      <c r="O81" s="129"/>
      <c r="P81" s="130"/>
      <c r="Q81" s="74"/>
      <c r="R81" s="74"/>
      <c r="S81" s="74"/>
      <c r="T81" s="75"/>
      <c r="U81" s="75"/>
      <c r="V81" s="75"/>
      <c r="W81" s="75"/>
      <c r="X81" s="75"/>
      <c r="Y81" s="75"/>
      <c r="Z81" s="75"/>
    </row>
    <row r="82" spans="1:26" ht="27" customHeight="1" x14ac:dyDescent="0.25">
      <c r="A82" s="75"/>
      <c r="B82" s="129"/>
      <c r="C82" s="74"/>
      <c r="D82" s="74"/>
      <c r="E82" s="74"/>
      <c r="F82" s="74"/>
      <c r="G82" s="129"/>
      <c r="H82" s="129"/>
      <c r="I82" s="129"/>
      <c r="J82" s="129"/>
      <c r="K82" s="129"/>
      <c r="L82" s="129"/>
      <c r="M82" s="129"/>
      <c r="N82" s="129"/>
      <c r="O82" s="129"/>
      <c r="P82" s="130"/>
      <c r="Q82" s="74"/>
      <c r="R82" s="74"/>
      <c r="S82" s="74"/>
      <c r="T82" s="75"/>
      <c r="U82" s="75"/>
      <c r="V82" s="75"/>
      <c r="W82" s="75"/>
      <c r="X82" s="75"/>
      <c r="Y82" s="75"/>
      <c r="Z82" s="75"/>
    </row>
    <row r="83" spans="1:26" ht="27" customHeight="1" x14ac:dyDescent="0.25">
      <c r="A83" s="75"/>
      <c r="B83" s="129"/>
      <c r="C83" s="74"/>
      <c r="D83" s="74"/>
      <c r="E83" s="74"/>
      <c r="F83" s="74"/>
      <c r="G83" s="129"/>
      <c r="H83" s="129"/>
      <c r="I83" s="129"/>
      <c r="J83" s="129"/>
      <c r="K83" s="129"/>
      <c r="L83" s="129"/>
      <c r="M83" s="129"/>
      <c r="N83" s="129"/>
      <c r="O83" s="129"/>
      <c r="P83" s="130"/>
      <c r="Q83" s="74"/>
      <c r="R83" s="74"/>
      <c r="S83" s="74"/>
      <c r="T83" s="75"/>
      <c r="U83" s="75"/>
      <c r="V83" s="75"/>
      <c r="W83" s="75"/>
      <c r="X83" s="75"/>
      <c r="Y83" s="75"/>
      <c r="Z83" s="75"/>
    </row>
    <row r="84" spans="1:26" ht="27" customHeight="1" x14ac:dyDescent="0.25">
      <c r="A84" s="75"/>
      <c r="B84" s="129"/>
      <c r="C84" s="74"/>
      <c r="D84" s="74"/>
      <c r="E84" s="74"/>
      <c r="F84" s="74"/>
      <c r="G84" s="129"/>
      <c r="H84" s="129"/>
      <c r="I84" s="129"/>
      <c r="J84" s="129"/>
      <c r="K84" s="129"/>
      <c r="L84" s="129"/>
      <c r="M84" s="129"/>
      <c r="N84" s="129"/>
      <c r="O84" s="129"/>
      <c r="P84" s="130"/>
      <c r="Q84" s="74"/>
      <c r="R84" s="74"/>
      <c r="S84" s="74"/>
      <c r="T84" s="75"/>
      <c r="U84" s="75"/>
      <c r="V84" s="75"/>
      <c r="W84" s="75"/>
      <c r="X84" s="75"/>
      <c r="Y84" s="75"/>
      <c r="Z84" s="75"/>
    </row>
    <row r="85" spans="1:26" ht="27" customHeight="1" x14ac:dyDescent="0.25">
      <c r="A85" s="75"/>
      <c r="B85" s="129"/>
      <c r="C85" s="74"/>
      <c r="D85" s="74"/>
      <c r="E85" s="74"/>
      <c r="F85" s="74"/>
      <c r="G85" s="129"/>
      <c r="H85" s="129"/>
      <c r="I85" s="129"/>
      <c r="J85" s="129"/>
      <c r="K85" s="129"/>
      <c r="L85" s="129"/>
      <c r="M85" s="129"/>
      <c r="N85" s="129"/>
      <c r="O85" s="129"/>
      <c r="P85" s="130"/>
      <c r="Q85" s="74"/>
      <c r="R85" s="74"/>
      <c r="S85" s="74"/>
      <c r="T85" s="75"/>
      <c r="U85" s="75"/>
      <c r="V85" s="75"/>
      <c r="W85" s="75"/>
      <c r="X85" s="75"/>
      <c r="Y85" s="75"/>
      <c r="Z85" s="75"/>
    </row>
    <row r="86" spans="1:26" ht="27" customHeight="1" x14ac:dyDescent="0.25">
      <c r="A86" s="75"/>
      <c r="B86" s="129"/>
      <c r="C86" s="74"/>
      <c r="D86" s="74"/>
      <c r="E86" s="74"/>
      <c r="F86" s="74"/>
      <c r="G86" s="129"/>
      <c r="H86" s="129"/>
      <c r="I86" s="129"/>
      <c r="J86" s="129"/>
      <c r="K86" s="129"/>
      <c r="L86" s="129"/>
      <c r="M86" s="129"/>
      <c r="N86" s="129"/>
      <c r="O86" s="129"/>
      <c r="P86" s="130"/>
      <c r="Q86" s="74"/>
      <c r="R86" s="74"/>
      <c r="S86" s="74"/>
      <c r="T86" s="75"/>
      <c r="U86" s="75"/>
      <c r="V86" s="75"/>
      <c r="W86" s="75"/>
      <c r="X86" s="75"/>
      <c r="Y86" s="75"/>
      <c r="Z86" s="75"/>
    </row>
    <row r="87" spans="1:26" ht="27" customHeight="1" x14ac:dyDescent="0.25">
      <c r="A87" s="75"/>
      <c r="B87" s="129"/>
      <c r="C87" s="74"/>
      <c r="D87" s="74"/>
      <c r="E87" s="74"/>
      <c r="F87" s="74"/>
      <c r="G87" s="129"/>
      <c r="H87" s="129"/>
      <c r="I87" s="129"/>
      <c r="J87" s="129"/>
      <c r="K87" s="129"/>
      <c r="L87" s="129"/>
      <c r="M87" s="129"/>
      <c r="N87" s="129"/>
      <c r="O87" s="129"/>
      <c r="P87" s="130"/>
      <c r="Q87" s="74"/>
      <c r="R87" s="74"/>
      <c r="S87" s="74"/>
      <c r="T87" s="75"/>
      <c r="U87" s="75"/>
      <c r="V87" s="75"/>
      <c r="W87" s="75"/>
      <c r="X87" s="75"/>
      <c r="Y87" s="75"/>
      <c r="Z87" s="75"/>
    </row>
    <row r="88" spans="1:26" ht="27" customHeight="1" x14ac:dyDescent="0.25">
      <c r="A88" s="75"/>
      <c r="B88" s="129"/>
      <c r="C88" s="74"/>
      <c r="D88" s="74"/>
      <c r="E88" s="74"/>
      <c r="F88" s="74"/>
      <c r="G88" s="129"/>
      <c r="H88" s="129"/>
      <c r="I88" s="129"/>
      <c r="J88" s="129"/>
      <c r="K88" s="129"/>
      <c r="L88" s="129"/>
      <c r="M88" s="129"/>
      <c r="N88" s="129"/>
      <c r="O88" s="129"/>
      <c r="P88" s="130"/>
      <c r="Q88" s="74"/>
      <c r="R88" s="74"/>
      <c r="S88" s="74"/>
      <c r="T88" s="75"/>
      <c r="U88" s="75"/>
      <c r="V88" s="75"/>
      <c r="W88" s="75"/>
      <c r="X88" s="75"/>
      <c r="Y88" s="75"/>
      <c r="Z88" s="75"/>
    </row>
    <row r="89" spans="1:26" ht="27" customHeight="1" x14ac:dyDescent="0.25">
      <c r="A89" s="75"/>
      <c r="B89" s="129"/>
      <c r="C89" s="74"/>
      <c r="D89" s="74"/>
      <c r="E89" s="74"/>
      <c r="F89" s="74"/>
      <c r="G89" s="129"/>
      <c r="H89" s="129"/>
      <c r="I89" s="129"/>
      <c r="J89" s="129"/>
      <c r="K89" s="129"/>
      <c r="L89" s="129"/>
      <c r="M89" s="129"/>
      <c r="N89" s="129"/>
      <c r="O89" s="129"/>
      <c r="P89" s="130"/>
      <c r="Q89" s="74"/>
      <c r="R89" s="74"/>
      <c r="S89" s="74"/>
      <c r="U89" s="75"/>
      <c r="V89" s="75"/>
      <c r="W89" s="75"/>
      <c r="X89" s="75"/>
      <c r="Y89" s="75"/>
      <c r="Z89" s="75"/>
    </row>
  </sheetData>
  <sheetProtection password="B1EE" sheet="1" objects="1" scenarios="1"/>
  <mergeCells count="9">
    <mergeCell ref="A73:P73"/>
    <mergeCell ref="A74:P74"/>
    <mergeCell ref="A1:P1"/>
    <mergeCell ref="A66:P66"/>
    <mergeCell ref="A68:P68"/>
    <mergeCell ref="A70:P70"/>
    <mergeCell ref="A72:P72"/>
    <mergeCell ref="O4:P4"/>
    <mergeCell ref="N3:P3"/>
  </mergeCells>
  <pageMargins left="0.7" right="0.7" top="0.75" bottom="0.75" header="0.3" footer="0.3"/>
  <pageSetup scale="34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E4FA5-3296-4CDE-8C9C-EE89B1CFFFF3}">
  <dimension ref="A1:P93"/>
  <sheetViews>
    <sheetView zoomScale="70" zoomScaleNormal="70" workbookViewId="0">
      <selection activeCell="C4" sqref="C4"/>
    </sheetView>
  </sheetViews>
  <sheetFormatPr defaultRowHeight="15" x14ac:dyDescent="0.25"/>
  <cols>
    <col min="1" max="1" width="16.7109375" style="78" customWidth="1"/>
    <col min="2" max="2" width="23.28515625" style="78" customWidth="1"/>
    <col min="3" max="6" width="16.7109375" style="78" customWidth="1"/>
    <col min="7" max="15" width="26.28515625" style="78" customWidth="1"/>
    <col min="16" max="16" width="48.140625" style="78" customWidth="1"/>
    <col min="17" max="16384" width="9.140625" style="78"/>
  </cols>
  <sheetData>
    <row r="1" spans="1:16" ht="35.25" customHeight="1" thickBot="1" x14ac:dyDescent="0.3">
      <c r="A1" s="294" t="s">
        <v>46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6"/>
    </row>
    <row r="2" spans="1:16" ht="27" customHeight="1" thickTop="1" x14ac:dyDescent="0.25">
      <c r="A2" s="31"/>
      <c r="B2" s="32"/>
      <c r="C2" s="32"/>
      <c r="D2" s="32"/>
      <c r="E2" s="32"/>
      <c r="F2" s="32"/>
      <c r="G2" s="77"/>
      <c r="H2" s="77"/>
      <c r="I2" s="77"/>
      <c r="J2" s="77"/>
      <c r="K2" s="77"/>
      <c r="L2" s="77"/>
      <c r="M2" s="77"/>
      <c r="N2" s="77"/>
      <c r="O2" s="77"/>
      <c r="P2" s="34"/>
    </row>
    <row r="3" spans="1:16" ht="27" customHeight="1" x14ac:dyDescent="0.25">
      <c r="A3" s="79" t="s">
        <v>34</v>
      </c>
      <c r="B3" s="80" t="s">
        <v>38</v>
      </c>
      <c r="C3" s="81" t="s">
        <v>35</v>
      </c>
      <c r="D3" s="81" t="s">
        <v>36</v>
      </c>
      <c r="E3" s="81" t="s">
        <v>37</v>
      </c>
      <c r="F3" s="81" t="s">
        <v>39</v>
      </c>
      <c r="G3" s="80"/>
      <c r="H3" s="80"/>
      <c r="I3" s="80"/>
      <c r="J3" s="80"/>
      <c r="K3" s="80"/>
      <c r="L3" s="80"/>
      <c r="M3" s="82" t="s">
        <v>19</v>
      </c>
      <c r="N3" s="82"/>
      <c r="O3" s="309"/>
      <c r="P3" s="310"/>
    </row>
    <row r="4" spans="1:16" ht="27" customHeight="1" x14ac:dyDescent="0.25">
      <c r="A4" s="83"/>
      <c r="B4" s="84" t="s">
        <v>3</v>
      </c>
      <c r="C4" s="85"/>
      <c r="D4" s="86"/>
      <c r="E4" s="134"/>
      <c r="F4" s="135"/>
      <c r="G4" s="80"/>
      <c r="H4" s="80"/>
      <c r="I4" s="80"/>
      <c r="J4" s="80"/>
      <c r="K4" s="77"/>
      <c r="L4" s="77"/>
      <c r="M4" s="87"/>
      <c r="N4" s="87"/>
      <c r="O4" s="307"/>
      <c r="P4" s="308"/>
    </row>
    <row r="5" spans="1:16" ht="27" customHeight="1" x14ac:dyDescent="0.25">
      <c r="A5" s="79"/>
      <c r="B5" s="88" t="s">
        <v>4</v>
      </c>
      <c r="C5" s="85"/>
      <c r="D5" s="86"/>
      <c r="E5" s="134"/>
      <c r="F5" s="135"/>
      <c r="G5" s="80"/>
      <c r="H5" s="80"/>
      <c r="I5" s="80"/>
      <c r="J5" s="80"/>
      <c r="K5" s="80"/>
      <c r="L5" s="80"/>
      <c r="M5" s="80"/>
      <c r="N5" s="80"/>
      <c r="O5" s="80"/>
      <c r="P5" s="89"/>
    </row>
    <row r="6" spans="1:16" ht="27" customHeight="1" x14ac:dyDescent="0.25">
      <c r="A6" s="79"/>
      <c r="B6" s="88" t="s">
        <v>5</v>
      </c>
      <c r="C6" s="85"/>
      <c r="D6" s="86"/>
      <c r="E6" s="134"/>
      <c r="F6" s="135"/>
      <c r="G6" s="80"/>
      <c r="H6" s="80"/>
      <c r="I6" s="80"/>
      <c r="J6" s="80"/>
      <c r="K6" s="80"/>
      <c r="L6" s="80"/>
      <c r="M6" s="80"/>
      <c r="N6" s="80"/>
      <c r="O6" s="80"/>
      <c r="P6" s="89"/>
    </row>
    <row r="7" spans="1:16" ht="27" customHeight="1" x14ac:dyDescent="0.25">
      <c r="A7" s="79"/>
      <c r="B7" s="90" t="s">
        <v>6</v>
      </c>
      <c r="C7" s="91"/>
      <c r="D7" s="92"/>
      <c r="E7" s="136"/>
      <c r="F7" s="137"/>
      <c r="G7" s="80"/>
      <c r="H7" s="80"/>
      <c r="I7" s="80"/>
      <c r="J7" s="80"/>
      <c r="K7" s="80"/>
      <c r="L7" s="80"/>
      <c r="M7" s="80"/>
      <c r="N7" s="80"/>
      <c r="O7" s="80"/>
      <c r="P7" s="89"/>
    </row>
    <row r="8" spans="1:16" ht="27" customHeight="1" thickBot="1" x14ac:dyDescent="0.3">
      <c r="A8" s="93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5"/>
    </row>
    <row r="9" spans="1:16" ht="66.75" customHeight="1" thickTop="1" thickBot="1" x14ac:dyDescent="0.3">
      <c r="A9" s="97" t="s">
        <v>7</v>
      </c>
      <c r="B9" s="98" t="s">
        <v>8</v>
      </c>
      <c r="C9" s="99" t="s">
        <v>3</v>
      </c>
      <c r="D9" s="99" t="s">
        <v>4</v>
      </c>
      <c r="E9" s="99" t="s">
        <v>5</v>
      </c>
      <c r="F9" s="99" t="s">
        <v>9</v>
      </c>
      <c r="G9" s="98" t="s">
        <v>10</v>
      </c>
      <c r="H9" s="98" t="s">
        <v>20</v>
      </c>
      <c r="I9" s="98" t="s">
        <v>23</v>
      </c>
      <c r="J9" s="98" t="s">
        <v>11</v>
      </c>
      <c r="K9" s="98" t="s">
        <v>21</v>
      </c>
      <c r="L9" s="98" t="s">
        <v>47</v>
      </c>
      <c r="M9" s="98" t="s">
        <v>22</v>
      </c>
      <c r="N9" s="98" t="s">
        <v>50</v>
      </c>
      <c r="O9" s="98" t="s">
        <v>12</v>
      </c>
      <c r="P9" s="100" t="s">
        <v>13</v>
      </c>
    </row>
    <row r="10" spans="1:16" ht="26.25" customHeight="1" thickTop="1" x14ac:dyDescent="0.3">
      <c r="A10" s="238">
        <v>42736</v>
      </c>
      <c r="B10" s="8"/>
      <c r="C10" s="185"/>
      <c r="D10" s="185"/>
      <c r="E10" s="185"/>
      <c r="F10" s="185"/>
      <c r="G10" s="25">
        <f t="shared" ref="G10:G78" si="0">SUM((C10*$C$4)+(D10*$C$5)+(E10*$C$6)+(F10*$C$7))</f>
        <v>0</v>
      </c>
      <c r="H10" s="25"/>
      <c r="I10" s="25"/>
      <c r="J10" s="25">
        <f>SUM(H10:I10)</f>
        <v>0</v>
      </c>
      <c r="K10" s="25"/>
      <c r="L10" s="25"/>
      <c r="M10" s="25"/>
      <c r="N10" s="27">
        <f>J10-(K10+L10+M10)</f>
        <v>0</v>
      </c>
      <c r="O10" s="25">
        <f>(G10+G11+G12+G13)-N10</f>
        <v>0</v>
      </c>
      <c r="P10" s="9"/>
    </row>
    <row r="11" spans="1:16" ht="26.25" customHeight="1" x14ac:dyDescent="0.3">
      <c r="A11" s="1"/>
      <c r="B11" s="8"/>
      <c r="C11" s="186"/>
      <c r="D11" s="186"/>
      <c r="E11" s="186"/>
      <c r="F11" s="186"/>
      <c r="G11" s="26">
        <f>SUM((C11*$D$4)+(D11*$D$5)+(E11*$D$6)+(F11*$D$7))</f>
        <v>0</v>
      </c>
      <c r="H11" s="26"/>
      <c r="I11" s="26"/>
      <c r="J11" s="26"/>
      <c r="K11" s="26"/>
      <c r="L11" s="26"/>
      <c r="M11" s="26"/>
      <c r="N11" s="26"/>
      <c r="O11" s="26"/>
      <c r="P11" s="9"/>
    </row>
    <row r="12" spans="1:16" ht="26.25" customHeight="1" x14ac:dyDescent="0.3">
      <c r="A12" s="1"/>
      <c r="B12" s="8"/>
      <c r="C12" s="187"/>
      <c r="D12" s="187"/>
      <c r="E12" s="187"/>
      <c r="F12" s="187"/>
      <c r="G12" s="26">
        <f>SUM((C12*$E$4)+(D12*$E$5)+(E12*$E$6)+(F12*$E$7))</f>
        <v>0</v>
      </c>
      <c r="H12" s="26"/>
      <c r="I12" s="26"/>
      <c r="J12" s="26"/>
      <c r="K12" s="26"/>
      <c r="L12" s="26"/>
      <c r="M12" s="26"/>
      <c r="N12" s="26"/>
      <c r="O12" s="26"/>
      <c r="P12" s="9"/>
    </row>
    <row r="13" spans="1:16" ht="26.25" customHeight="1" thickBot="1" x14ac:dyDescent="0.35">
      <c r="A13" s="1"/>
      <c r="B13" s="8"/>
      <c r="C13" s="188"/>
      <c r="D13" s="188"/>
      <c r="E13" s="188"/>
      <c r="F13" s="188"/>
      <c r="G13" s="26">
        <f>SUM((C13*$F$4)+(D13*$F$5)+(E13*$F$6)+(F13*$F$7))</f>
        <v>0</v>
      </c>
      <c r="H13" s="26"/>
      <c r="I13" s="26"/>
      <c r="J13" s="26"/>
      <c r="K13" s="26"/>
      <c r="L13" s="26"/>
      <c r="M13" s="26"/>
      <c r="N13" s="28"/>
      <c r="O13" s="26"/>
      <c r="P13" s="9"/>
    </row>
    <row r="14" spans="1:16" ht="26.25" customHeight="1" x14ac:dyDescent="0.3">
      <c r="A14" s="1">
        <v>42767</v>
      </c>
      <c r="B14" s="8"/>
      <c r="C14" s="189"/>
      <c r="D14" s="189"/>
      <c r="E14" s="189"/>
      <c r="F14" s="189"/>
      <c r="G14" s="27">
        <f t="shared" si="0"/>
        <v>0</v>
      </c>
      <c r="H14" s="27"/>
      <c r="I14" s="27"/>
      <c r="J14" s="27">
        <f t="shared" ref="J14:J78" si="1">SUM(H14:I14)</f>
        <v>0</v>
      </c>
      <c r="K14" s="27"/>
      <c r="L14" s="27"/>
      <c r="M14" s="27"/>
      <c r="N14" s="27">
        <f t="shared" ref="N14" si="2">J14-(K14+L14+M14)</f>
        <v>0</v>
      </c>
      <c r="O14" s="27">
        <f>(O10+G14+G15+G16+G17)-N14</f>
        <v>0</v>
      </c>
      <c r="P14" s="9"/>
    </row>
    <row r="15" spans="1:16" ht="26.25" customHeight="1" x14ac:dyDescent="0.3">
      <c r="A15" s="1"/>
      <c r="B15" s="8"/>
      <c r="C15" s="186"/>
      <c r="D15" s="186"/>
      <c r="E15" s="186"/>
      <c r="F15" s="186"/>
      <c r="G15" s="26">
        <f t="shared" ref="G15" si="3">SUM((C15*$D$4)+(D15*$D$5)+(E15*$D$6)+(F15*$D$7))</f>
        <v>0</v>
      </c>
      <c r="H15" s="138"/>
      <c r="I15" s="26"/>
      <c r="J15" s="26"/>
      <c r="K15" s="26"/>
      <c r="L15" s="26"/>
      <c r="M15" s="26"/>
      <c r="N15" s="26"/>
      <c r="O15" s="26"/>
      <c r="P15" s="9"/>
    </row>
    <row r="16" spans="1:16" ht="26.25" customHeight="1" x14ac:dyDescent="0.3">
      <c r="A16" s="1"/>
      <c r="B16" s="8"/>
      <c r="C16" s="187"/>
      <c r="D16" s="187"/>
      <c r="E16" s="187"/>
      <c r="F16" s="187"/>
      <c r="G16" s="26">
        <f t="shared" ref="G16" si="4">SUM((C16*$E$4)+(D16*$E$5)+(E16*$E$6)+(F16*$E$7))</f>
        <v>0</v>
      </c>
      <c r="H16" s="138"/>
      <c r="I16" s="26"/>
      <c r="J16" s="26"/>
      <c r="K16" s="26"/>
      <c r="L16" s="26"/>
      <c r="M16" s="26"/>
      <c r="N16" s="26"/>
      <c r="O16" s="26"/>
      <c r="P16" s="9"/>
    </row>
    <row r="17" spans="1:16" ht="26.25" customHeight="1" thickBot="1" x14ac:dyDescent="0.35">
      <c r="A17" s="1"/>
      <c r="B17" s="8"/>
      <c r="C17" s="190"/>
      <c r="D17" s="190"/>
      <c r="E17" s="190"/>
      <c r="F17" s="190"/>
      <c r="G17" s="28">
        <f t="shared" ref="G17" si="5">SUM((C17*$F$4)+(D17*$F$5)+(E17*$F$6)+(F17*$F$7))</f>
        <v>0</v>
      </c>
      <c r="H17" s="139"/>
      <c r="I17" s="28"/>
      <c r="J17" s="28"/>
      <c r="K17" s="28"/>
      <c r="L17" s="28"/>
      <c r="M17" s="28"/>
      <c r="N17" s="28"/>
      <c r="O17" s="28"/>
      <c r="P17" s="9"/>
    </row>
    <row r="18" spans="1:16" ht="26.25" customHeight="1" x14ac:dyDescent="0.3">
      <c r="A18" s="1">
        <v>42795</v>
      </c>
      <c r="B18" s="8"/>
      <c r="C18" s="189"/>
      <c r="D18" s="189"/>
      <c r="E18" s="189"/>
      <c r="F18" s="189"/>
      <c r="G18" s="27">
        <f t="shared" si="0"/>
        <v>0</v>
      </c>
      <c r="H18" s="27"/>
      <c r="I18" s="27"/>
      <c r="J18" s="27">
        <f>SUM(H18:I18)</f>
        <v>0</v>
      </c>
      <c r="K18" s="27"/>
      <c r="L18" s="27"/>
      <c r="M18" s="27"/>
      <c r="N18" s="27">
        <f t="shared" ref="N18" si="6">J18-(K18+L18+M18)</f>
        <v>0</v>
      </c>
      <c r="O18" s="27">
        <f t="shared" ref="O18" si="7">(O14+G18+G19+G20+G21)-N18</f>
        <v>0</v>
      </c>
      <c r="P18" s="9"/>
    </row>
    <row r="19" spans="1:16" ht="26.25" customHeight="1" x14ac:dyDescent="0.3">
      <c r="A19" s="1"/>
      <c r="B19" s="8"/>
      <c r="C19" s="186"/>
      <c r="D19" s="186"/>
      <c r="E19" s="186"/>
      <c r="F19" s="186"/>
      <c r="G19" s="26">
        <f t="shared" ref="G19" si="8">SUM((C19*$D$4)+(D19*$D$5)+(E19*$D$6)+(F19*$D$7))</f>
        <v>0</v>
      </c>
      <c r="H19" s="138"/>
      <c r="I19" s="26"/>
      <c r="J19" s="26"/>
      <c r="K19" s="26"/>
      <c r="L19" s="26"/>
      <c r="M19" s="26"/>
      <c r="N19" s="26"/>
      <c r="O19" s="26"/>
      <c r="P19" s="9"/>
    </row>
    <row r="20" spans="1:16" ht="26.25" customHeight="1" x14ac:dyDescent="0.3">
      <c r="A20" s="1"/>
      <c r="B20" s="8"/>
      <c r="C20" s="187"/>
      <c r="D20" s="187"/>
      <c r="E20" s="187"/>
      <c r="F20" s="187"/>
      <c r="G20" s="26">
        <f t="shared" ref="G20" si="9">SUM((C20*$E$4)+(D20*$E$5)+(E20*$E$6)+(F20*$E$7))</f>
        <v>0</v>
      </c>
      <c r="H20" s="138"/>
      <c r="I20" s="26"/>
      <c r="J20" s="26"/>
      <c r="K20" s="26"/>
      <c r="L20" s="26"/>
      <c r="M20" s="26"/>
      <c r="N20" s="26"/>
      <c r="O20" s="26"/>
      <c r="P20" s="9"/>
    </row>
    <row r="21" spans="1:16" ht="26.25" customHeight="1" thickBot="1" x14ac:dyDescent="0.35">
      <c r="A21" s="1"/>
      <c r="B21" s="8"/>
      <c r="C21" s="190"/>
      <c r="D21" s="190"/>
      <c r="E21" s="190"/>
      <c r="F21" s="190"/>
      <c r="G21" s="28">
        <f t="shared" ref="G21" si="10">SUM((C21*$F$4)+(D21*$F$5)+(E21*$F$6)+(F21*$F$7))</f>
        <v>0</v>
      </c>
      <c r="H21" s="139"/>
      <c r="I21" s="28"/>
      <c r="J21" s="28"/>
      <c r="K21" s="28"/>
      <c r="L21" s="28"/>
      <c r="M21" s="28"/>
      <c r="N21" s="28"/>
      <c r="O21" s="28"/>
      <c r="P21" s="9"/>
    </row>
    <row r="22" spans="1:16" ht="26.25" customHeight="1" x14ac:dyDescent="0.3">
      <c r="A22" s="1">
        <v>42826</v>
      </c>
      <c r="B22" s="8"/>
      <c r="C22" s="189"/>
      <c r="D22" s="189"/>
      <c r="E22" s="189"/>
      <c r="F22" s="189"/>
      <c r="G22" s="27">
        <f t="shared" si="0"/>
        <v>0</v>
      </c>
      <c r="H22" s="140"/>
      <c r="I22" s="27"/>
      <c r="J22" s="27">
        <f>SUM(H22:I22)</f>
        <v>0</v>
      </c>
      <c r="K22" s="27"/>
      <c r="L22" s="27"/>
      <c r="M22" s="27"/>
      <c r="N22" s="27">
        <f t="shared" ref="N22" si="11">J22-(K22+L22+M22)</f>
        <v>0</v>
      </c>
      <c r="O22" s="27">
        <f t="shared" ref="O22" si="12">(O18+G22+G23+G24+G25)-N22</f>
        <v>0</v>
      </c>
      <c r="P22" s="9"/>
    </row>
    <row r="23" spans="1:16" ht="26.25" customHeight="1" x14ac:dyDescent="0.3">
      <c r="A23" s="1"/>
      <c r="B23" s="8"/>
      <c r="C23" s="186"/>
      <c r="D23" s="186"/>
      <c r="E23" s="186"/>
      <c r="F23" s="186"/>
      <c r="G23" s="26">
        <f t="shared" ref="G23" si="13">SUM((C23*$D$4)+(D23*$D$5)+(E23*$D$6)+(F23*$D$7))</f>
        <v>0</v>
      </c>
      <c r="H23" s="138"/>
      <c r="I23" s="26"/>
      <c r="J23" s="26"/>
      <c r="K23" s="26"/>
      <c r="L23" s="26"/>
      <c r="M23" s="26"/>
      <c r="N23" s="26"/>
      <c r="O23" s="26"/>
      <c r="P23" s="9"/>
    </row>
    <row r="24" spans="1:16" ht="26.25" customHeight="1" x14ac:dyDescent="0.3">
      <c r="A24" s="1"/>
      <c r="B24" s="8"/>
      <c r="C24" s="187"/>
      <c r="D24" s="187"/>
      <c r="E24" s="187"/>
      <c r="F24" s="187"/>
      <c r="G24" s="26">
        <f t="shared" ref="G24" si="14">SUM((C24*$E$4)+(D24*$E$5)+(E24*$E$6)+(F24*$E$7))</f>
        <v>0</v>
      </c>
      <c r="H24" s="138"/>
      <c r="I24" s="26"/>
      <c r="J24" s="26"/>
      <c r="K24" s="26"/>
      <c r="L24" s="26"/>
      <c r="M24" s="26"/>
      <c r="N24" s="26"/>
      <c r="O24" s="26"/>
      <c r="P24" s="9"/>
    </row>
    <row r="25" spans="1:16" ht="26.25" customHeight="1" thickBot="1" x14ac:dyDescent="0.35">
      <c r="A25" s="1"/>
      <c r="B25" s="8"/>
      <c r="C25" s="190"/>
      <c r="D25" s="190"/>
      <c r="E25" s="190"/>
      <c r="F25" s="190"/>
      <c r="G25" s="28">
        <f t="shared" ref="G25" si="15">SUM((C25*$F$4)+(D25*$F$5)+(E25*$F$6)+(F25*$F$7))</f>
        <v>0</v>
      </c>
      <c r="H25" s="139"/>
      <c r="I25" s="28"/>
      <c r="J25" s="28"/>
      <c r="K25" s="28"/>
      <c r="L25" s="28"/>
      <c r="M25" s="28"/>
      <c r="N25" s="28"/>
      <c r="O25" s="28"/>
      <c r="P25" s="9"/>
    </row>
    <row r="26" spans="1:16" ht="26.25" customHeight="1" x14ac:dyDescent="0.3">
      <c r="A26" s="1">
        <v>42856</v>
      </c>
      <c r="B26" s="8"/>
      <c r="C26" s="189"/>
      <c r="D26" s="189"/>
      <c r="E26" s="189"/>
      <c r="F26" s="189"/>
      <c r="G26" s="27">
        <f t="shared" si="0"/>
        <v>0</v>
      </c>
      <c r="H26" s="140"/>
      <c r="I26" s="27"/>
      <c r="J26" s="27">
        <f t="shared" si="1"/>
        <v>0</v>
      </c>
      <c r="K26" s="27"/>
      <c r="L26" s="27"/>
      <c r="M26" s="27"/>
      <c r="N26" s="27">
        <f t="shared" ref="N26" si="16">J26-(K26+L26+M26)</f>
        <v>0</v>
      </c>
      <c r="O26" s="27">
        <f t="shared" ref="O26" si="17">(O22+G26+G27+G28+G29)-N26</f>
        <v>0</v>
      </c>
      <c r="P26" s="9"/>
    </row>
    <row r="27" spans="1:16" ht="26.25" customHeight="1" x14ac:dyDescent="0.3">
      <c r="A27" s="1"/>
      <c r="B27" s="8"/>
      <c r="C27" s="186"/>
      <c r="D27" s="186"/>
      <c r="E27" s="186"/>
      <c r="F27" s="186"/>
      <c r="G27" s="26">
        <f t="shared" ref="G27" si="18">SUM((C27*$D$4)+(D27*$D$5)+(E27*$D$6)+(F27*$D$7))</f>
        <v>0</v>
      </c>
      <c r="H27" s="26"/>
      <c r="I27" s="26"/>
      <c r="J27" s="26"/>
      <c r="K27" s="26"/>
      <c r="L27" s="26"/>
      <c r="M27" s="26"/>
      <c r="N27" s="26"/>
      <c r="O27" s="26"/>
      <c r="P27" s="9"/>
    </row>
    <row r="28" spans="1:16" ht="26.25" customHeight="1" x14ac:dyDescent="0.3">
      <c r="A28" s="1"/>
      <c r="B28" s="8"/>
      <c r="C28" s="187"/>
      <c r="D28" s="187"/>
      <c r="E28" s="187"/>
      <c r="F28" s="187"/>
      <c r="G28" s="26">
        <f t="shared" ref="G28" si="19">SUM((C28*$E$4)+(D28*$E$5)+(E28*$E$6)+(F28*$E$7))</f>
        <v>0</v>
      </c>
      <c r="H28" s="26"/>
      <c r="I28" s="26"/>
      <c r="J28" s="26"/>
      <c r="K28" s="26"/>
      <c r="L28" s="26"/>
      <c r="M28" s="26"/>
      <c r="N28" s="26"/>
      <c r="O28" s="26"/>
      <c r="P28" s="9"/>
    </row>
    <row r="29" spans="1:16" ht="26.25" customHeight="1" thickBot="1" x14ac:dyDescent="0.35">
      <c r="A29" s="1"/>
      <c r="B29" s="8"/>
      <c r="C29" s="190"/>
      <c r="D29" s="190"/>
      <c r="E29" s="190"/>
      <c r="F29" s="190"/>
      <c r="G29" s="28">
        <f t="shared" ref="G29" si="20">SUM((C29*$F$4)+(D29*$F$5)+(E29*$F$6)+(F29*$F$7))</f>
        <v>0</v>
      </c>
      <c r="H29" s="28"/>
      <c r="I29" s="28"/>
      <c r="J29" s="28"/>
      <c r="K29" s="28"/>
      <c r="L29" s="28"/>
      <c r="M29" s="28"/>
      <c r="N29" s="28"/>
      <c r="O29" s="28"/>
      <c r="P29" s="9"/>
    </row>
    <row r="30" spans="1:16" ht="26.25" customHeight="1" x14ac:dyDescent="0.3">
      <c r="A30" s="1">
        <v>42887</v>
      </c>
      <c r="B30" s="8"/>
      <c r="C30" s="189"/>
      <c r="D30" s="189"/>
      <c r="E30" s="189"/>
      <c r="F30" s="189"/>
      <c r="G30" s="27">
        <f t="shared" si="0"/>
        <v>0</v>
      </c>
      <c r="H30" s="27"/>
      <c r="I30" s="27"/>
      <c r="J30" s="27">
        <f>SUM(H30:I30)</f>
        <v>0</v>
      </c>
      <c r="K30" s="27"/>
      <c r="L30" s="27"/>
      <c r="M30" s="27"/>
      <c r="N30" s="27">
        <f t="shared" ref="N30" si="21">J30-(K30+L30+M30)</f>
        <v>0</v>
      </c>
      <c r="O30" s="27">
        <f t="shared" ref="O30" si="22">(O26+G30+G31+G32+G33)-N30</f>
        <v>0</v>
      </c>
      <c r="P30" s="9"/>
    </row>
    <row r="31" spans="1:16" ht="26.25" customHeight="1" x14ac:dyDescent="0.3">
      <c r="A31" s="1"/>
      <c r="B31" s="8"/>
      <c r="C31" s="186"/>
      <c r="D31" s="186"/>
      <c r="E31" s="186"/>
      <c r="F31" s="186"/>
      <c r="G31" s="26">
        <f t="shared" ref="G31" si="23">SUM((C31*$D$4)+(D31*$D$5)+(E31*$D$6)+(F31*$D$7))</f>
        <v>0</v>
      </c>
      <c r="H31" s="26"/>
      <c r="I31" s="26"/>
      <c r="J31" s="26"/>
      <c r="K31" s="26"/>
      <c r="L31" s="26"/>
      <c r="M31" s="26"/>
      <c r="N31" s="26"/>
      <c r="O31" s="26"/>
      <c r="P31" s="9"/>
    </row>
    <row r="32" spans="1:16" ht="26.25" customHeight="1" x14ac:dyDescent="0.3">
      <c r="A32" s="1"/>
      <c r="B32" s="8"/>
      <c r="C32" s="187"/>
      <c r="D32" s="187"/>
      <c r="E32" s="187"/>
      <c r="F32" s="187"/>
      <c r="G32" s="26">
        <f t="shared" ref="G32" si="24">SUM((C32*$E$4)+(D32*$E$5)+(E32*$E$6)+(F32*$E$7))</f>
        <v>0</v>
      </c>
      <c r="H32" s="26"/>
      <c r="I32" s="26"/>
      <c r="J32" s="26"/>
      <c r="K32" s="26"/>
      <c r="L32" s="26"/>
      <c r="M32" s="26"/>
      <c r="N32" s="26"/>
      <c r="O32" s="26"/>
      <c r="P32" s="9"/>
    </row>
    <row r="33" spans="1:16" ht="26.25" customHeight="1" thickBot="1" x14ac:dyDescent="0.35">
      <c r="A33" s="1"/>
      <c r="B33" s="8"/>
      <c r="C33" s="190"/>
      <c r="D33" s="190"/>
      <c r="E33" s="190"/>
      <c r="F33" s="190"/>
      <c r="G33" s="28">
        <f t="shared" ref="G33" si="25">SUM((C33*$F$4)+(D33*$F$5)+(E33*$F$6)+(F33*$F$7))</f>
        <v>0</v>
      </c>
      <c r="H33" s="28"/>
      <c r="I33" s="28"/>
      <c r="J33" s="28"/>
      <c r="K33" s="28"/>
      <c r="L33" s="28"/>
      <c r="M33" s="28"/>
      <c r="N33" s="28"/>
      <c r="O33" s="28"/>
      <c r="P33" s="9"/>
    </row>
    <row r="34" spans="1:16" ht="26.25" customHeight="1" x14ac:dyDescent="0.3">
      <c r="A34" s="1">
        <v>42917</v>
      </c>
      <c r="B34" s="8"/>
      <c r="C34" s="189"/>
      <c r="D34" s="189"/>
      <c r="E34" s="189"/>
      <c r="F34" s="189"/>
      <c r="G34" s="27">
        <f t="shared" si="0"/>
        <v>0</v>
      </c>
      <c r="H34" s="27"/>
      <c r="I34" s="27"/>
      <c r="J34" s="27">
        <f>SUM(H34:I34)</f>
        <v>0</v>
      </c>
      <c r="K34" s="27"/>
      <c r="L34" s="27"/>
      <c r="M34" s="27"/>
      <c r="N34" s="27">
        <f t="shared" ref="N34" si="26">J34-(K34+L34+M34)</f>
        <v>0</v>
      </c>
      <c r="O34" s="27">
        <f t="shared" ref="O34" si="27">(O30+G34+G35+G36+G37)-N34</f>
        <v>0</v>
      </c>
      <c r="P34" s="9"/>
    </row>
    <row r="35" spans="1:16" ht="26.25" customHeight="1" x14ac:dyDescent="0.3">
      <c r="A35" s="1"/>
      <c r="B35" s="8"/>
      <c r="C35" s="186"/>
      <c r="D35" s="186"/>
      <c r="E35" s="186"/>
      <c r="F35" s="186"/>
      <c r="G35" s="26">
        <f t="shared" ref="G35" si="28">SUM((C35*$D$4)+(D35*$D$5)+(E35*$D$6)+(F35*$D$7))</f>
        <v>0</v>
      </c>
      <c r="H35" s="26"/>
      <c r="I35" s="26"/>
      <c r="J35" s="26"/>
      <c r="K35" s="26"/>
      <c r="L35" s="26"/>
      <c r="M35" s="26"/>
      <c r="N35" s="26"/>
      <c r="O35" s="26"/>
      <c r="P35" s="9"/>
    </row>
    <row r="36" spans="1:16" ht="26.25" customHeight="1" x14ac:dyDescent="0.3">
      <c r="A36" s="1"/>
      <c r="B36" s="8"/>
      <c r="C36" s="187"/>
      <c r="D36" s="187"/>
      <c r="E36" s="187"/>
      <c r="F36" s="187"/>
      <c r="G36" s="26">
        <f t="shared" ref="G36" si="29">SUM((C36*$E$4)+(D36*$E$5)+(E36*$E$6)+(F36*$E$7))</f>
        <v>0</v>
      </c>
      <c r="H36" s="26"/>
      <c r="I36" s="26"/>
      <c r="J36" s="26"/>
      <c r="K36" s="26"/>
      <c r="L36" s="26"/>
      <c r="M36" s="26"/>
      <c r="N36" s="26"/>
      <c r="O36" s="26"/>
      <c r="P36" s="9"/>
    </row>
    <row r="37" spans="1:16" ht="26.25" customHeight="1" thickBot="1" x14ac:dyDescent="0.35">
      <c r="A37" s="1"/>
      <c r="B37" s="8"/>
      <c r="C37" s="190"/>
      <c r="D37" s="190"/>
      <c r="E37" s="190"/>
      <c r="F37" s="190"/>
      <c r="G37" s="28">
        <f t="shared" ref="G37" si="30">SUM((C37*$F$4)+(D37*$F$5)+(E37*$F$6)+(F37*$F$7))</f>
        <v>0</v>
      </c>
      <c r="H37" s="28"/>
      <c r="I37" s="28"/>
      <c r="J37" s="28"/>
      <c r="K37" s="28"/>
      <c r="L37" s="28"/>
      <c r="M37" s="28"/>
      <c r="N37" s="28"/>
      <c r="O37" s="28"/>
      <c r="P37" s="9"/>
    </row>
    <row r="38" spans="1:16" ht="26.25" customHeight="1" x14ac:dyDescent="0.3">
      <c r="A38" s="1">
        <v>42948</v>
      </c>
      <c r="B38" s="8"/>
      <c r="C38" s="189"/>
      <c r="D38" s="189"/>
      <c r="E38" s="189"/>
      <c r="F38" s="189"/>
      <c r="G38" s="27">
        <f t="shared" si="0"/>
        <v>0</v>
      </c>
      <c r="H38" s="27"/>
      <c r="I38" s="27"/>
      <c r="J38" s="27">
        <f>SUM(H38:I38)</f>
        <v>0</v>
      </c>
      <c r="K38" s="27"/>
      <c r="L38" s="27"/>
      <c r="M38" s="27"/>
      <c r="N38" s="27">
        <f t="shared" ref="N38" si="31">J38-(K38+L38+M38)</f>
        <v>0</v>
      </c>
      <c r="O38" s="27">
        <f t="shared" ref="O38" si="32">(O34+G38+G39+G40+G41)-N38</f>
        <v>0</v>
      </c>
      <c r="P38" s="9"/>
    </row>
    <row r="39" spans="1:16" ht="26.25" customHeight="1" x14ac:dyDescent="0.3">
      <c r="A39" s="1"/>
      <c r="B39" s="8"/>
      <c r="C39" s="186"/>
      <c r="D39" s="186"/>
      <c r="E39" s="186"/>
      <c r="F39" s="186"/>
      <c r="G39" s="26">
        <f t="shared" ref="G39" si="33">SUM((C39*$D$4)+(D39*$D$5)+(E39*$D$6)+(F39*$D$7))</f>
        <v>0</v>
      </c>
      <c r="H39" s="26"/>
      <c r="I39" s="26"/>
      <c r="J39" s="26"/>
      <c r="K39" s="26"/>
      <c r="L39" s="26"/>
      <c r="M39" s="26"/>
      <c r="N39" s="26"/>
      <c r="O39" s="26"/>
      <c r="P39" s="9"/>
    </row>
    <row r="40" spans="1:16" ht="26.25" customHeight="1" x14ac:dyDescent="0.3">
      <c r="A40" s="1"/>
      <c r="B40" s="8"/>
      <c r="C40" s="187"/>
      <c r="D40" s="187"/>
      <c r="E40" s="187"/>
      <c r="F40" s="187"/>
      <c r="G40" s="26">
        <f t="shared" ref="G40" si="34">SUM((C40*$E$4)+(D40*$E$5)+(E40*$E$6)+(F40*$E$7))</f>
        <v>0</v>
      </c>
      <c r="H40" s="26"/>
      <c r="I40" s="26"/>
      <c r="J40" s="26"/>
      <c r="K40" s="26"/>
      <c r="L40" s="26"/>
      <c r="M40" s="26"/>
      <c r="N40" s="26"/>
      <c r="O40" s="26"/>
      <c r="P40" s="9"/>
    </row>
    <row r="41" spans="1:16" ht="26.25" customHeight="1" thickBot="1" x14ac:dyDescent="0.35">
      <c r="A41" s="1"/>
      <c r="B41" s="8"/>
      <c r="C41" s="190"/>
      <c r="D41" s="190"/>
      <c r="E41" s="190"/>
      <c r="F41" s="190"/>
      <c r="G41" s="28">
        <f t="shared" ref="G41" si="35">SUM((C41*$F$4)+(D41*$F$5)+(E41*$F$6)+(F41*$F$7))</f>
        <v>0</v>
      </c>
      <c r="H41" s="28"/>
      <c r="I41" s="28"/>
      <c r="J41" s="28"/>
      <c r="K41" s="28"/>
      <c r="L41" s="28"/>
      <c r="M41" s="28"/>
      <c r="N41" s="28"/>
      <c r="O41" s="28"/>
      <c r="P41" s="9"/>
    </row>
    <row r="42" spans="1:16" ht="26.25" customHeight="1" x14ac:dyDescent="0.3">
      <c r="A42" s="1">
        <v>42979</v>
      </c>
      <c r="B42" s="8"/>
      <c r="C42" s="189"/>
      <c r="D42" s="189"/>
      <c r="E42" s="189"/>
      <c r="F42" s="189"/>
      <c r="G42" s="27">
        <f t="shared" si="0"/>
        <v>0</v>
      </c>
      <c r="H42" s="27"/>
      <c r="I42" s="27"/>
      <c r="J42" s="27">
        <f>SUM(H42:I42)</f>
        <v>0</v>
      </c>
      <c r="K42" s="27"/>
      <c r="L42" s="27"/>
      <c r="M42" s="27"/>
      <c r="N42" s="27">
        <f t="shared" ref="N42" si="36">J42-(K42+L42+M42)</f>
        <v>0</v>
      </c>
      <c r="O42" s="27">
        <f t="shared" ref="O42" si="37">(O38+G42+G43+G44+G45)-N42</f>
        <v>0</v>
      </c>
      <c r="P42" s="9"/>
    </row>
    <row r="43" spans="1:16" ht="26.25" customHeight="1" x14ac:dyDescent="0.3">
      <c r="A43" s="1"/>
      <c r="B43" s="8"/>
      <c r="C43" s="186"/>
      <c r="D43" s="186"/>
      <c r="E43" s="186"/>
      <c r="F43" s="186"/>
      <c r="G43" s="26">
        <f t="shared" ref="G43" si="38">SUM((C43*$D$4)+(D43*$D$5)+(E43*$D$6)+(F43*$D$7))</f>
        <v>0</v>
      </c>
      <c r="H43" s="26"/>
      <c r="I43" s="26"/>
      <c r="J43" s="26"/>
      <c r="K43" s="26"/>
      <c r="L43" s="26"/>
      <c r="M43" s="26"/>
      <c r="N43" s="26"/>
      <c r="O43" s="26"/>
      <c r="P43" s="9"/>
    </row>
    <row r="44" spans="1:16" ht="26.25" customHeight="1" x14ac:dyDescent="0.3">
      <c r="A44" s="1"/>
      <c r="B44" s="8"/>
      <c r="C44" s="187"/>
      <c r="D44" s="187"/>
      <c r="E44" s="187"/>
      <c r="F44" s="187"/>
      <c r="G44" s="26">
        <f t="shared" ref="G44" si="39">SUM((C44*$E$4)+(D44*$E$5)+(E44*$E$6)+(F44*$E$7))</f>
        <v>0</v>
      </c>
      <c r="H44" s="26"/>
      <c r="I44" s="26"/>
      <c r="J44" s="26"/>
      <c r="K44" s="26"/>
      <c r="L44" s="26"/>
      <c r="M44" s="26"/>
      <c r="N44" s="26"/>
      <c r="O44" s="26"/>
      <c r="P44" s="9"/>
    </row>
    <row r="45" spans="1:16" ht="26.25" customHeight="1" thickBot="1" x14ac:dyDescent="0.35">
      <c r="A45" s="1"/>
      <c r="B45" s="8"/>
      <c r="C45" s="190"/>
      <c r="D45" s="190"/>
      <c r="E45" s="190"/>
      <c r="F45" s="190"/>
      <c r="G45" s="28">
        <f t="shared" ref="G45" si="40">SUM((C45*$F$4)+(D45*$F$5)+(E45*$F$6)+(F45*$F$7))</f>
        <v>0</v>
      </c>
      <c r="H45" s="28"/>
      <c r="I45" s="28"/>
      <c r="J45" s="28"/>
      <c r="K45" s="28"/>
      <c r="L45" s="28"/>
      <c r="M45" s="28"/>
      <c r="N45" s="28"/>
      <c r="O45" s="28"/>
      <c r="P45" s="9"/>
    </row>
    <row r="46" spans="1:16" ht="26.25" customHeight="1" x14ac:dyDescent="0.3">
      <c r="A46" s="1">
        <v>43009</v>
      </c>
      <c r="B46" s="8"/>
      <c r="C46" s="189"/>
      <c r="D46" s="189"/>
      <c r="E46" s="189"/>
      <c r="F46" s="189"/>
      <c r="G46" s="27">
        <f t="shared" si="0"/>
        <v>0</v>
      </c>
      <c r="H46" s="27"/>
      <c r="I46" s="27"/>
      <c r="J46" s="27">
        <f>SUM(H46:I46)</f>
        <v>0</v>
      </c>
      <c r="K46" s="27"/>
      <c r="L46" s="27"/>
      <c r="M46" s="27"/>
      <c r="N46" s="27">
        <f t="shared" ref="N46" si="41">J46-(K46+L46+M46)</f>
        <v>0</v>
      </c>
      <c r="O46" s="27">
        <f t="shared" ref="O46" si="42">(O42+G46+G47+G48+G49)-N46</f>
        <v>0</v>
      </c>
      <c r="P46" s="9"/>
    </row>
    <row r="47" spans="1:16" ht="26.25" customHeight="1" x14ac:dyDescent="0.3">
      <c r="A47" s="1"/>
      <c r="B47" s="8"/>
      <c r="C47" s="186"/>
      <c r="D47" s="186"/>
      <c r="E47" s="186"/>
      <c r="F47" s="186"/>
      <c r="G47" s="26">
        <f t="shared" ref="G47" si="43">SUM((C47*$D$4)+(D47*$D$5)+(E47*$D$6)+(F47*$D$7))</f>
        <v>0</v>
      </c>
      <c r="H47" s="26"/>
      <c r="I47" s="26"/>
      <c r="J47" s="26"/>
      <c r="K47" s="26"/>
      <c r="L47" s="26"/>
      <c r="M47" s="26"/>
      <c r="N47" s="26"/>
      <c r="O47" s="26"/>
      <c r="P47" s="9"/>
    </row>
    <row r="48" spans="1:16" ht="26.25" customHeight="1" x14ac:dyDescent="0.3">
      <c r="A48" s="1"/>
      <c r="B48" s="8"/>
      <c r="C48" s="187"/>
      <c r="D48" s="187"/>
      <c r="E48" s="187"/>
      <c r="F48" s="187"/>
      <c r="G48" s="26">
        <f t="shared" ref="G48" si="44">SUM((C48*$E$4)+(D48*$E$5)+(E48*$E$6)+(F48*$E$7))</f>
        <v>0</v>
      </c>
      <c r="H48" s="26"/>
      <c r="I48" s="26"/>
      <c r="J48" s="26"/>
      <c r="K48" s="26"/>
      <c r="L48" s="26"/>
      <c r="M48" s="26"/>
      <c r="N48" s="26"/>
      <c r="O48" s="26"/>
      <c r="P48" s="9"/>
    </row>
    <row r="49" spans="1:16" ht="26.25" customHeight="1" thickBot="1" x14ac:dyDescent="0.35">
      <c r="A49" s="1"/>
      <c r="B49" s="8"/>
      <c r="C49" s="190"/>
      <c r="D49" s="190"/>
      <c r="E49" s="190"/>
      <c r="F49" s="190"/>
      <c r="G49" s="28">
        <f t="shared" ref="G49" si="45">SUM((C49*$F$4)+(D49*$F$5)+(E49*$F$6)+(F49*$F$7))</f>
        <v>0</v>
      </c>
      <c r="H49" s="28"/>
      <c r="I49" s="28"/>
      <c r="J49" s="28"/>
      <c r="K49" s="28"/>
      <c r="L49" s="28"/>
      <c r="M49" s="28"/>
      <c r="N49" s="28"/>
      <c r="O49" s="28"/>
      <c r="P49" s="9"/>
    </row>
    <row r="50" spans="1:16" ht="26.25" customHeight="1" x14ac:dyDescent="0.3">
      <c r="A50" s="1">
        <v>43040</v>
      </c>
      <c r="B50" s="8"/>
      <c r="C50" s="189"/>
      <c r="D50" s="189"/>
      <c r="E50" s="189"/>
      <c r="F50" s="189"/>
      <c r="G50" s="27">
        <f>SUM((C50*$C$4)+(D50*$C$5)+(E50*$C$6)+(F50*$C$7))</f>
        <v>0</v>
      </c>
      <c r="H50" s="27"/>
      <c r="I50" s="27"/>
      <c r="J50" s="27">
        <f>SUM(H50:I50)</f>
        <v>0</v>
      </c>
      <c r="K50" s="27"/>
      <c r="L50" s="27"/>
      <c r="M50" s="27"/>
      <c r="N50" s="27">
        <f t="shared" ref="N50" si="46">J50-(K50+L50+M50)</f>
        <v>0</v>
      </c>
      <c r="O50" s="27">
        <f t="shared" ref="O50" si="47">(O46+G50+G51+G52+G53)-N50</f>
        <v>0</v>
      </c>
      <c r="P50" s="9"/>
    </row>
    <row r="51" spans="1:16" ht="26.25" customHeight="1" x14ac:dyDescent="0.3">
      <c r="A51" s="1"/>
      <c r="B51" s="8"/>
      <c r="C51" s="186"/>
      <c r="D51" s="186"/>
      <c r="E51" s="186"/>
      <c r="F51" s="186"/>
      <c r="G51" s="26">
        <f t="shared" ref="G51" si="48">SUM((C51*$D$4)+(D51*$D$5)+(E51*$D$6)+(F51*$D$7))</f>
        <v>0</v>
      </c>
      <c r="H51" s="26"/>
      <c r="I51" s="26"/>
      <c r="J51" s="26"/>
      <c r="K51" s="26"/>
      <c r="L51" s="26"/>
      <c r="M51" s="26"/>
      <c r="N51" s="26"/>
      <c r="O51" s="26"/>
      <c r="P51" s="9"/>
    </row>
    <row r="52" spans="1:16" ht="26.25" customHeight="1" x14ac:dyDescent="0.3">
      <c r="A52" s="1"/>
      <c r="B52" s="8"/>
      <c r="C52" s="187"/>
      <c r="D52" s="187"/>
      <c r="E52" s="187"/>
      <c r="F52" s="187"/>
      <c r="G52" s="26">
        <f t="shared" ref="G52" si="49">SUM((C52*$E$4)+(D52*$E$5)+(E52*$E$6)+(F52*$E$7))</f>
        <v>0</v>
      </c>
      <c r="H52" s="26"/>
      <c r="I52" s="26"/>
      <c r="J52" s="26"/>
      <c r="K52" s="26"/>
      <c r="L52" s="26"/>
      <c r="M52" s="26"/>
      <c r="N52" s="26"/>
      <c r="O52" s="26"/>
      <c r="P52" s="9"/>
    </row>
    <row r="53" spans="1:16" ht="26.25" customHeight="1" thickBot="1" x14ac:dyDescent="0.35">
      <c r="A53" s="1"/>
      <c r="B53" s="8"/>
      <c r="C53" s="190"/>
      <c r="D53" s="190"/>
      <c r="E53" s="190"/>
      <c r="F53" s="190"/>
      <c r="G53" s="28">
        <f t="shared" ref="G53" si="50">SUM((C53*$F$4)+(D53*$F$5)+(E53*$F$6)+(F53*$F$7))</f>
        <v>0</v>
      </c>
      <c r="H53" s="28"/>
      <c r="I53" s="28"/>
      <c r="J53" s="28"/>
      <c r="K53" s="28"/>
      <c r="L53" s="28"/>
      <c r="M53" s="28"/>
      <c r="N53" s="28"/>
      <c r="O53" s="28"/>
      <c r="P53" s="9"/>
    </row>
    <row r="54" spans="1:16" ht="26.25" customHeight="1" x14ac:dyDescent="0.3">
      <c r="A54" s="1">
        <v>43070</v>
      </c>
      <c r="B54" s="8"/>
      <c r="C54" s="189"/>
      <c r="D54" s="189"/>
      <c r="E54" s="189"/>
      <c r="F54" s="189"/>
      <c r="G54" s="27">
        <f t="shared" si="0"/>
        <v>0</v>
      </c>
      <c r="H54" s="27"/>
      <c r="I54" s="27"/>
      <c r="J54" s="27">
        <f t="shared" si="1"/>
        <v>0</v>
      </c>
      <c r="K54" s="27"/>
      <c r="L54" s="27"/>
      <c r="M54" s="27"/>
      <c r="N54" s="27">
        <f t="shared" ref="N54" si="51">J54-(K54+L54+M54)</f>
        <v>0</v>
      </c>
      <c r="O54" s="27">
        <f t="shared" ref="O54" si="52">(O50+G54+G55+G56+G57)-N54</f>
        <v>0</v>
      </c>
      <c r="P54" s="9"/>
    </row>
    <row r="55" spans="1:16" ht="26.25" customHeight="1" x14ac:dyDescent="0.3">
      <c r="A55" s="1"/>
      <c r="B55" s="8"/>
      <c r="C55" s="186"/>
      <c r="D55" s="186"/>
      <c r="E55" s="186"/>
      <c r="F55" s="186"/>
      <c r="G55" s="26">
        <f t="shared" ref="G55" si="53">SUM((C55*$D$4)+(D55*$D$5)+(E55*$D$6)+(F55*$D$7))</f>
        <v>0</v>
      </c>
      <c r="H55" s="26"/>
      <c r="I55" s="26"/>
      <c r="J55" s="26"/>
      <c r="K55" s="26"/>
      <c r="L55" s="26"/>
      <c r="M55" s="26"/>
      <c r="N55" s="26"/>
      <c r="O55" s="26"/>
      <c r="P55" s="9"/>
    </row>
    <row r="56" spans="1:16" ht="26.25" customHeight="1" x14ac:dyDescent="0.3">
      <c r="A56" s="1"/>
      <c r="B56" s="8"/>
      <c r="C56" s="187"/>
      <c r="D56" s="187"/>
      <c r="E56" s="187"/>
      <c r="F56" s="187"/>
      <c r="G56" s="26">
        <f t="shared" ref="G56" si="54">SUM((C56*$E$4)+(D56*$E$5)+(E56*$E$6)+(F56*$E$7))</f>
        <v>0</v>
      </c>
      <c r="H56" s="26"/>
      <c r="I56" s="26"/>
      <c r="J56" s="26"/>
      <c r="K56" s="26"/>
      <c r="L56" s="26"/>
      <c r="M56" s="26"/>
      <c r="N56" s="26"/>
      <c r="O56" s="26"/>
      <c r="P56" s="9"/>
    </row>
    <row r="57" spans="1:16" ht="26.25" customHeight="1" thickBot="1" x14ac:dyDescent="0.35">
      <c r="A57" s="1"/>
      <c r="B57" s="8"/>
      <c r="C57" s="190"/>
      <c r="D57" s="190"/>
      <c r="E57" s="190"/>
      <c r="F57" s="190"/>
      <c r="G57" s="28">
        <f t="shared" ref="G57" si="55">SUM((C57*$F$4)+(D57*$F$5)+(E57*$F$6)+(F57*$F$7))</f>
        <v>0</v>
      </c>
      <c r="H57" s="28"/>
      <c r="I57" s="28"/>
      <c r="J57" s="28"/>
      <c r="K57" s="28"/>
      <c r="L57" s="28"/>
      <c r="M57" s="28"/>
      <c r="N57" s="28"/>
      <c r="O57" s="28"/>
      <c r="P57" s="9"/>
    </row>
    <row r="58" spans="1:16" ht="26.25" customHeight="1" x14ac:dyDescent="0.3">
      <c r="A58" s="1">
        <v>43101</v>
      </c>
      <c r="B58" s="8"/>
      <c r="C58" s="189"/>
      <c r="D58" s="189"/>
      <c r="E58" s="189"/>
      <c r="F58" s="189"/>
      <c r="G58" s="27">
        <f t="shared" si="0"/>
        <v>0</v>
      </c>
      <c r="H58" s="27"/>
      <c r="I58" s="27"/>
      <c r="J58" s="27">
        <f t="shared" si="1"/>
        <v>0</v>
      </c>
      <c r="K58" s="27"/>
      <c r="L58" s="27"/>
      <c r="M58" s="27"/>
      <c r="N58" s="27">
        <f t="shared" ref="N58" si="56">J58-(K58+L58+M58)</f>
        <v>0</v>
      </c>
      <c r="O58" s="27">
        <f t="shared" ref="O58" si="57">(O54+G58+G59+G60+G61)-N58</f>
        <v>0</v>
      </c>
      <c r="P58" s="9"/>
    </row>
    <row r="59" spans="1:16" ht="26.25" customHeight="1" x14ac:dyDescent="0.3">
      <c r="A59" s="1"/>
      <c r="B59" s="8"/>
      <c r="C59" s="186"/>
      <c r="D59" s="186"/>
      <c r="E59" s="186"/>
      <c r="F59" s="186"/>
      <c r="G59" s="26">
        <f t="shared" ref="G59" si="58">SUM((C59*$D$4)+(D59*$D$5)+(E59*$D$6)+(F59*$D$7))</f>
        <v>0</v>
      </c>
      <c r="H59" s="26"/>
      <c r="I59" s="26"/>
      <c r="J59" s="26"/>
      <c r="K59" s="26"/>
      <c r="L59" s="26"/>
      <c r="M59" s="26"/>
      <c r="N59" s="26"/>
      <c r="O59" s="26"/>
      <c r="P59" s="9"/>
    </row>
    <row r="60" spans="1:16" ht="26.25" customHeight="1" x14ac:dyDescent="0.3">
      <c r="A60" s="1"/>
      <c r="B60" s="8"/>
      <c r="C60" s="187"/>
      <c r="D60" s="187"/>
      <c r="E60" s="187"/>
      <c r="F60" s="187"/>
      <c r="G60" s="26">
        <f t="shared" ref="G60" si="59">SUM((C60*$E$4)+(D60*$E$5)+(E60*$E$6)+(F60*$E$7))</f>
        <v>0</v>
      </c>
      <c r="H60" s="26"/>
      <c r="I60" s="26"/>
      <c r="J60" s="26"/>
      <c r="K60" s="26"/>
      <c r="L60" s="26"/>
      <c r="M60" s="26"/>
      <c r="N60" s="26"/>
      <c r="O60" s="26"/>
      <c r="P60" s="9"/>
    </row>
    <row r="61" spans="1:16" ht="26.25" customHeight="1" thickBot="1" x14ac:dyDescent="0.35">
      <c r="A61" s="1"/>
      <c r="B61" s="8"/>
      <c r="C61" s="190"/>
      <c r="D61" s="190"/>
      <c r="E61" s="190"/>
      <c r="F61" s="190"/>
      <c r="G61" s="28">
        <f t="shared" ref="G61" si="60">SUM((C61*$F$4)+(D61*$F$5)+(E61*$F$6)+(F61*$F$7))</f>
        <v>0</v>
      </c>
      <c r="H61" s="28"/>
      <c r="I61" s="28"/>
      <c r="J61" s="28"/>
      <c r="K61" s="28"/>
      <c r="L61" s="28"/>
      <c r="M61" s="28"/>
      <c r="N61" s="28"/>
      <c r="O61" s="28"/>
      <c r="P61" s="9"/>
    </row>
    <row r="62" spans="1:16" ht="26.25" customHeight="1" x14ac:dyDescent="0.3">
      <c r="A62" s="1">
        <v>43132</v>
      </c>
      <c r="B62" s="8"/>
      <c r="C62" s="189"/>
      <c r="D62" s="189"/>
      <c r="E62" s="189"/>
      <c r="F62" s="189"/>
      <c r="G62" s="27">
        <f t="shared" si="0"/>
        <v>0</v>
      </c>
      <c r="H62" s="27"/>
      <c r="I62" s="27"/>
      <c r="J62" s="27">
        <f t="shared" si="1"/>
        <v>0</v>
      </c>
      <c r="K62" s="27"/>
      <c r="L62" s="27"/>
      <c r="M62" s="27"/>
      <c r="N62" s="27">
        <f t="shared" ref="N62" si="61">J62-(K62+L62+M62)</f>
        <v>0</v>
      </c>
      <c r="O62" s="27">
        <f t="shared" ref="O62" si="62">(O58+G62+G63+G64+G65)-N62</f>
        <v>0</v>
      </c>
      <c r="P62" s="9"/>
    </row>
    <row r="63" spans="1:16" ht="26.25" customHeight="1" x14ac:dyDescent="0.3">
      <c r="A63" s="1"/>
      <c r="B63" s="8"/>
      <c r="C63" s="186"/>
      <c r="D63" s="186"/>
      <c r="E63" s="186"/>
      <c r="F63" s="186"/>
      <c r="G63" s="26">
        <f t="shared" ref="G63" si="63">SUM((C63*$D$4)+(D63*$D$5)+(E63*$D$6)+(F63*$D$7))</f>
        <v>0</v>
      </c>
      <c r="H63" s="26"/>
      <c r="I63" s="26"/>
      <c r="J63" s="26"/>
      <c r="K63" s="26"/>
      <c r="L63" s="26"/>
      <c r="M63" s="26"/>
      <c r="N63" s="26"/>
      <c r="O63" s="26"/>
      <c r="P63" s="9"/>
    </row>
    <row r="64" spans="1:16" ht="26.25" customHeight="1" x14ac:dyDescent="0.3">
      <c r="A64" s="1"/>
      <c r="B64" s="8"/>
      <c r="C64" s="187"/>
      <c r="D64" s="187"/>
      <c r="E64" s="187"/>
      <c r="F64" s="187"/>
      <c r="G64" s="26">
        <f t="shared" ref="G64" si="64">SUM((C64*$E$4)+(D64*$E$5)+(E64*$E$6)+(F64*$E$7))</f>
        <v>0</v>
      </c>
      <c r="H64" s="26"/>
      <c r="I64" s="26"/>
      <c r="J64" s="26"/>
      <c r="K64" s="26"/>
      <c r="L64" s="26"/>
      <c r="M64" s="26"/>
      <c r="N64" s="26"/>
      <c r="O64" s="26"/>
      <c r="P64" s="9"/>
    </row>
    <row r="65" spans="1:16" ht="26.25" customHeight="1" thickBot="1" x14ac:dyDescent="0.35">
      <c r="A65" s="1"/>
      <c r="B65" s="8"/>
      <c r="C65" s="190"/>
      <c r="D65" s="190"/>
      <c r="E65" s="190"/>
      <c r="F65" s="190"/>
      <c r="G65" s="28">
        <f t="shared" ref="G65" si="65">SUM((C65*$F$4)+(D65*$F$5)+(E65*$F$6)+(F65*$F$7))</f>
        <v>0</v>
      </c>
      <c r="H65" s="28"/>
      <c r="I65" s="28"/>
      <c r="J65" s="28"/>
      <c r="K65" s="28"/>
      <c r="L65" s="28"/>
      <c r="M65" s="28"/>
      <c r="N65" s="28"/>
      <c r="O65" s="28"/>
      <c r="P65" s="9"/>
    </row>
    <row r="66" spans="1:16" ht="26.25" customHeight="1" x14ac:dyDescent="0.3">
      <c r="A66" s="1">
        <v>43160</v>
      </c>
      <c r="B66" s="8"/>
      <c r="C66" s="189"/>
      <c r="D66" s="189"/>
      <c r="E66" s="189"/>
      <c r="F66" s="189"/>
      <c r="G66" s="27">
        <f t="shared" si="0"/>
        <v>0</v>
      </c>
      <c r="H66" s="27"/>
      <c r="I66" s="27"/>
      <c r="J66" s="27">
        <f t="shared" si="1"/>
        <v>0</v>
      </c>
      <c r="K66" s="27"/>
      <c r="L66" s="27"/>
      <c r="M66" s="27"/>
      <c r="N66" s="27">
        <f t="shared" ref="N66" si="66">J66-(K66+L66+M66)</f>
        <v>0</v>
      </c>
      <c r="O66" s="27">
        <f t="shared" ref="O66" si="67">(O62+G66+G67+G68+G69)-N66</f>
        <v>0</v>
      </c>
      <c r="P66" s="9"/>
    </row>
    <row r="67" spans="1:16" ht="26.25" customHeight="1" x14ac:dyDescent="0.3">
      <c r="A67" s="1"/>
      <c r="B67" s="8"/>
      <c r="C67" s="186"/>
      <c r="D67" s="186"/>
      <c r="E67" s="186"/>
      <c r="F67" s="186"/>
      <c r="G67" s="26">
        <f t="shared" ref="G67" si="68">SUM((C67*$D$4)+(D67*$D$5)+(E67*$D$6)+(F67*$D$7))</f>
        <v>0</v>
      </c>
      <c r="H67" s="26"/>
      <c r="I67" s="26"/>
      <c r="J67" s="26"/>
      <c r="K67" s="26"/>
      <c r="L67" s="26"/>
      <c r="M67" s="26"/>
      <c r="N67" s="26"/>
      <c r="O67" s="26"/>
      <c r="P67" s="9"/>
    </row>
    <row r="68" spans="1:16" ht="26.25" customHeight="1" x14ac:dyDescent="0.3">
      <c r="A68" s="1"/>
      <c r="B68" s="8"/>
      <c r="C68" s="187"/>
      <c r="D68" s="187"/>
      <c r="E68" s="187"/>
      <c r="F68" s="187"/>
      <c r="G68" s="26">
        <f t="shared" ref="G68" si="69">SUM((C68*$E$4)+(D68*$E$5)+(E68*$E$6)+(F68*$E$7))</f>
        <v>0</v>
      </c>
      <c r="H68" s="26"/>
      <c r="I68" s="26"/>
      <c r="J68" s="26"/>
      <c r="K68" s="26"/>
      <c r="L68" s="26"/>
      <c r="M68" s="26"/>
      <c r="N68" s="26"/>
      <c r="O68" s="26"/>
      <c r="P68" s="9"/>
    </row>
    <row r="69" spans="1:16" ht="26.25" customHeight="1" thickBot="1" x14ac:dyDescent="0.35">
      <c r="A69" s="1"/>
      <c r="B69" s="8"/>
      <c r="C69" s="190"/>
      <c r="D69" s="190"/>
      <c r="E69" s="190"/>
      <c r="F69" s="190"/>
      <c r="G69" s="28">
        <f t="shared" ref="G69" si="70">SUM((C69*$F$4)+(D69*$F$5)+(E69*$F$6)+(F69*$F$7))</f>
        <v>0</v>
      </c>
      <c r="H69" s="28"/>
      <c r="I69" s="28"/>
      <c r="J69" s="28"/>
      <c r="K69" s="28"/>
      <c r="L69" s="28"/>
      <c r="M69" s="28"/>
      <c r="N69" s="28"/>
      <c r="O69" s="28"/>
      <c r="P69" s="9"/>
    </row>
    <row r="70" spans="1:16" ht="26.25" customHeight="1" x14ac:dyDescent="0.3">
      <c r="A70" s="1">
        <v>43191</v>
      </c>
      <c r="B70" s="8"/>
      <c r="C70" s="189"/>
      <c r="D70" s="189"/>
      <c r="E70" s="189"/>
      <c r="F70" s="189"/>
      <c r="G70" s="27">
        <f t="shared" si="0"/>
        <v>0</v>
      </c>
      <c r="H70" s="27"/>
      <c r="I70" s="27"/>
      <c r="J70" s="27">
        <f t="shared" si="1"/>
        <v>0</v>
      </c>
      <c r="K70" s="27"/>
      <c r="L70" s="27"/>
      <c r="M70" s="27"/>
      <c r="N70" s="27">
        <f t="shared" ref="N70" si="71">J70-(K70+L70+M70)</f>
        <v>0</v>
      </c>
      <c r="O70" s="27">
        <f t="shared" ref="O70" si="72">(O66+G70+G71+G72+G73)-N70</f>
        <v>0</v>
      </c>
      <c r="P70" s="9"/>
    </row>
    <row r="71" spans="1:16" ht="26.25" customHeight="1" x14ac:dyDescent="0.3">
      <c r="A71" s="1"/>
      <c r="B71" s="8"/>
      <c r="C71" s="186"/>
      <c r="D71" s="186"/>
      <c r="E71" s="186"/>
      <c r="F71" s="186"/>
      <c r="G71" s="26">
        <f t="shared" ref="G71" si="73">SUM((C71*$D$4)+(D71*$D$5)+(E71*$D$6)+(F71*$D$7))</f>
        <v>0</v>
      </c>
      <c r="H71" s="26"/>
      <c r="I71" s="26"/>
      <c r="J71" s="26"/>
      <c r="K71" s="26"/>
      <c r="L71" s="26"/>
      <c r="M71" s="26"/>
      <c r="N71" s="26"/>
      <c r="O71" s="26"/>
      <c r="P71" s="9"/>
    </row>
    <row r="72" spans="1:16" ht="26.25" customHeight="1" x14ac:dyDescent="0.3">
      <c r="A72" s="1"/>
      <c r="B72" s="8"/>
      <c r="C72" s="187"/>
      <c r="D72" s="187"/>
      <c r="E72" s="187"/>
      <c r="F72" s="187"/>
      <c r="G72" s="26">
        <f t="shared" ref="G72" si="74">SUM((C72*$E$4)+(D72*$E$5)+(E72*$E$6)+(F72*$E$7))</f>
        <v>0</v>
      </c>
      <c r="H72" s="26"/>
      <c r="I72" s="26"/>
      <c r="J72" s="26"/>
      <c r="K72" s="26"/>
      <c r="L72" s="26"/>
      <c r="M72" s="26"/>
      <c r="N72" s="26"/>
      <c r="O72" s="26"/>
      <c r="P72" s="9"/>
    </row>
    <row r="73" spans="1:16" ht="26.25" customHeight="1" thickBot="1" x14ac:dyDescent="0.35">
      <c r="A73" s="1"/>
      <c r="B73" s="8"/>
      <c r="C73" s="190"/>
      <c r="D73" s="190"/>
      <c r="E73" s="190"/>
      <c r="F73" s="190"/>
      <c r="G73" s="28">
        <f t="shared" ref="G73" si="75">SUM((C73*$F$4)+(D73*$F$5)+(E73*$F$6)+(F73*$F$7))</f>
        <v>0</v>
      </c>
      <c r="H73" s="28"/>
      <c r="I73" s="28"/>
      <c r="J73" s="28"/>
      <c r="K73" s="28"/>
      <c r="L73" s="28"/>
      <c r="M73" s="28"/>
      <c r="N73" s="28"/>
      <c r="O73" s="28"/>
      <c r="P73" s="9"/>
    </row>
    <row r="74" spans="1:16" ht="26.25" customHeight="1" x14ac:dyDescent="0.3">
      <c r="A74" s="1">
        <v>43221</v>
      </c>
      <c r="B74" s="8"/>
      <c r="C74" s="189"/>
      <c r="D74" s="189"/>
      <c r="E74" s="189"/>
      <c r="F74" s="189"/>
      <c r="G74" s="27">
        <f t="shared" si="0"/>
        <v>0</v>
      </c>
      <c r="H74" s="27"/>
      <c r="I74" s="27"/>
      <c r="J74" s="27">
        <f t="shared" si="1"/>
        <v>0</v>
      </c>
      <c r="K74" s="27"/>
      <c r="L74" s="27"/>
      <c r="M74" s="27"/>
      <c r="N74" s="27">
        <f t="shared" ref="N74" si="76">J74-(K74+L74+M74)</f>
        <v>0</v>
      </c>
      <c r="O74" s="27">
        <f t="shared" ref="O74" si="77">(O70+G74+G75+G76+G77)-N74</f>
        <v>0</v>
      </c>
      <c r="P74" s="9"/>
    </row>
    <row r="75" spans="1:16" ht="26.25" customHeight="1" x14ac:dyDescent="0.3">
      <c r="A75" s="1"/>
      <c r="B75" s="8"/>
      <c r="C75" s="186"/>
      <c r="D75" s="186"/>
      <c r="E75" s="186"/>
      <c r="F75" s="186"/>
      <c r="G75" s="26">
        <f t="shared" ref="G75" si="78">SUM((C75*$D$4)+(D75*$D$5)+(E75*$D$6)+(F75*$D$7))</f>
        <v>0</v>
      </c>
      <c r="H75" s="26"/>
      <c r="I75" s="26"/>
      <c r="J75" s="26"/>
      <c r="K75" s="26"/>
      <c r="L75" s="26"/>
      <c r="M75" s="26"/>
      <c r="N75" s="26"/>
      <c r="O75" s="26"/>
      <c r="P75" s="9"/>
    </row>
    <row r="76" spans="1:16" ht="26.25" customHeight="1" x14ac:dyDescent="0.3">
      <c r="A76" s="1"/>
      <c r="B76" s="8"/>
      <c r="C76" s="187"/>
      <c r="D76" s="187"/>
      <c r="E76" s="187"/>
      <c r="F76" s="187"/>
      <c r="G76" s="26">
        <f t="shared" ref="G76" si="79">SUM((C76*$E$4)+(D76*$E$5)+(E76*$E$6)+(F76*$E$7))</f>
        <v>0</v>
      </c>
      <c r="H76" s="26"/>
      <c r="I76" s="26"/>
      <c r="J76" s="26"/>
      <c r="K76" s="26"/>
      <c r="L76" s="26"/>
      <c r="M76" s="26"/>
      <c r="N76" s="26"/>
      <c r="O76" s="26"/>
      <c r="P76" s="9"/>
    </row>
    <row r="77" spans="1:16" ht="26.25" customHeight="1" thickBot="1" x14ac:dyDescent="0.35">
      <c r="A77" s="1"/>
      <c r="B77" s="8"/>
      <c r="C77" s="190"/>
      <c r="D77" s="190"/>
      <c r="E77" s="190"/>
      <c r="F77" s="190"/>
      <c r="G77" s="28">
        <f t="shared" ref="G77" si="80">SUM((C77*$F$4)+(D77*$F$5)+(E77*$F$6)+(F77*$F$7))</f>
        <v>0</v>
      </c>
      <c r="H77" s="28"/>
      <c r="I77" s="28"/>
      <c r="J77" s="28"/>
      <c r="K77" s="28"/>
      <c r="L77" s="28"/>
      <c r="M77" s="28"/>
      <c r="N77" s="28"/>
      <c r="O77" s="28"/>
      <c r="P77" s="9"/>
    </row>
    <row r="78" spans="1:16" ht="26.25" customHeight="1" x14ac:dyDescent="0.3">
      <c r="A78" s="1">
        <v>43252</v>
      </c>
      <c r="B78" s="8"/>
      <c r="C78" s="189"/>
      <c r="D78" s="189"/>
      <c r="E78" s="189"/>
      <c r="F78" s="189"/>
      <c r="G78" s="27">
        <f t="shared" si="0"/>
        <v>0</v>
      </c>
      <c r="H78" s="27"/>
      <c r="I78" s="27"/>
      <c r="J78" s="27">
        <f t="shared" si="1"/>
        <v>0</v>
      </c>
      <c r="K78" s="27"/>
      <c r="L78" s="27"/>
      <c r="M78" s="27"/>
      <c r="N78" s="27">
        <f t="shared" ref="N78" si="81">J78-(K78+L78+M78)</f>
        <v>0</v>
      </c>
      <c r="O78" s="27">
        <f t="shared" ref="O78" si="82">(O74+G78+G79+G80+G81)-N78</f>
        <v>0</v>
      </c>
      <c r="P78" s="9"/>
    </row>
    <row r="79" spans="1:16" ht="26.25" customHeight="1" x14ac:dyDescent="0.3">
      <c r="A79" s="1"/>
      <c r="B79" s="8"/>
      <c r="C79" s="186"/>
      <c r="D79" s="186"/>
      <c r="E79" s="186"/>
      <c r="F79" s="186"/>
      <c r="G79" s="26">
        <f t="shared" ref="G79" si="83">SUM((C79*$D$4)+(D79*$D$5)+(E79*$D$6)+(F79*$D$7))</f>
        <v>0</v>
      </c>
      <c r="H79" s="26"/>
      <c r="I79" s="26"/>
      <c r="J79" s="26"/>
      <c r="K79" s="26"/>
      <c r="L79" s="26"/>
      <c r="M79" s="26"/>
      <c r="N79" s="26"/>
      <c r="O79" s="26"/>
      <c r="P79" s="9"/>
    </row>
    <row r="80" spans="1:16" ht="26.25" customHeight="1" x14ac:dyDescent="0.3">
      <c r="A80" s="1"/>
      <c r="B80" s="8"/>
      <c r="C80" s="187"/>
      <c r="D80" s="187"/>
      <c r="E80" s="187"/>
      <c r="F80" s="187"/>
      <c r="G80" s="26">
        <f t="shared" ref="G80" si="84">SUM((C80*$E$4)+(D80*$E$5)+(E80*$E$6)+(F80*$E$7))</f>
        <v>0</v>
      </c>
      <c r="H80" s="26"/>
      <c r="I80" s="26"/>
      <c r="J80" s="26"/>
      <c r="K80" s="26"/>
      <c r="L80" s="26"/>
      <c r="M80" s="26"/>
      <c r="N80" s="26"/>
      <c r="O80" s="26"/>
      <c r="P80" s="9"/>
    </row>
    <row r="81" spans="1:16" ht="26.25" customHeight="1" thickBot="1" x14ac:dyDescent="0.35">
      <c r="A81" s="239"/>
      <c r="B81" s="240"/>
      <c r="C81" s="190"/>
      <c r="D81" s="190"/>
      <c r="E81" s="190"/>
      <c r="F81" s="190"/>
      <c r="G81" s="28">
        <f t="shared" ref="G81" si="85">SUM((C81*$F$4)+(D81*$F$5)+(E81*$F$6)+(F81*$F$7))</f>
        <v>0</v>
      </c>
      <c r="H81" s="28"/>
      <c r="I81" s="28"/>
      <c r="J81" s="28"/>
      <c r="K81" s="28"/>
      <c r="L81" s="28"/>
      <c r="M81" s="28"/>
      <c r="N81" s="28"/>
      <c r="O81" s="28"/>
      <c r="P81" s="241"/>
    </row>
    <row r="82" spans="1:16" ht="27" customHeight="1" thickBot="1" x14ac:dyDescent="0.35">
      <c r="A82" s="232" t="s">
        <v>14</v>
      </c>
      <c r="B82" s="233">
        <f>SUM(B10:B54)</f>
        <v>0</v>
      </c>
      <c r="C82" s="234">
        <f>SUM(C10:C81)</f>
        <v>0</v>
      </c>
      <c r="D82" s="234">
        <f t="shared" ref="D82:F82" si="86">SUM(D10:D81)</f>
        <v>0</v>
      </c>
      <c r="E82" s="234">
        <f t="shared" si="86"/>
        <v>0</v>
      </c>
      <c r="F82" s="234">
        <f t="shared" si="86"/>
        <v>0</v>
      </c>
      <c r="G82" s="233">
        <f>SUM(G10:G81)</f>
        <v>0</v>
      </c>
      <c r="H82" s="233">
        <f t="shared" ref="H82:N82" si="87">SUM(H10:H81)</f>
        <v>0</v>
      </c>
      <c r="I82" s="233">
        <f t="shared" si="87"/>
        <v>0</v>
      </c>
      <c r="J82" s="233">
        <f t="shared" si="87"/>
        <v>0</v>
      </c>
      <c r="K82" s="233">
        <f t="shared" si="87"/>
        <v>0</v>
      </c>
      <c r="L82" s="233">
        <f t="shared" si="87"/>
        <v>0</v>
      </c>
      <c r="M82" s="233">
        <f t="shared" si="87"/>
        <v>0</v>
      </c>
      <c r="N82" s="233">
        <f t="shared" si="87"/>
        <v>0</v>
      </c>
      <c r="O82" s="235">
        <f>G82-N82</f>
        <v>0</v>
      </c>
      <c r="P82" s="236" t="s">
        <v>25</v>
      </c>
    </row>
    <row r="83" spans="1:16" ht="27" customHeight="1" thickTop="1" x14ac:dyDescent="0.25">
      <c r="A83" s="79"/>
      <c r="B83" s="111"/>
      <c r="C83" s="111"/>
      <c r="D83" s="111"/>
      <c r="E83" s="111"/>
      <c r="F83" s="111"/>
      <c r="G83" s="112"/>
      <c r="H83" s="112"/>
      <c r="I83" s="112"/>
      <c r="J83" s="112"/>
      <c r="K83" s="112"/>
      <c r="L83" s="112"/>
      <c r="M83" s="112"/>
      <c r="N83" s="112"/>
      <c r="O83" s="112"/>
      <c r="P83" s="113"/>
    </row>
    <row r="84" spans="1:16" ht="75" customHeight="1" x14ac:dyDescent="0.25">
      <c r="A84" s="297" t="s">
        <v>54</v>
      </c>
      <c r="B84" s="298"/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9"/>
    </row>
    <row r="85" spans="1:16" ht="28.5" x14ac:dyDescent="0.25">
      <c r="A85" s="83"/>
      <c r="B85" s="114"/>
      <c r="C85" s="114"/>
      <c r="D85" s="114"/>
      <c r="E85" s="114"/>
      <c r="F85" s="114"/>
      <c r="G85" s="115"/>
      <c r="H85" s="115"/>
      <c r="I85" s="115"/>
      <c r="J85" s="116"/>
      <c r="K85" s="116"/>
      <c r="L85" s="116"/>
      <c r="M85" s="116"/>
      <c r="N85" s="116"/>
      <c r="O85" s="116"/>
      <c r="P85" s="117"/>
    </row>
    <row r="86" spans="1:16" ht="28.5" x14ac:dyDescent="0.25">
      <c r="A86" s="300" t="s">
        <v>24</v>
      </c>
      <c r="B86" s="301"/>
      <c r="C86" s="301"/>
      <c r="D86" s="301"/>
      <c r="E86" s="301"/>
      <c r="F86" s="301"/>
      <c r="G86" s="301"/>
      <c r="H86" s="301"/>
      <c r="I86" s="301"/>
      <c r="J86" s="301"/>
      <c r="K86" s="301"/>
      <c r="L86" s="301"/>
      <c r="M86" s="301"/>
      <c r="N86" s="301"/>
      <c r="O86" s="301"/>
      <c r="P86" s="302"/>
    </row>
    <row r="87" spans="1:16" ht="28.5" x14ac:dyDescent="0.25">
      <c r="A87" s="119"/>
      <c r="B87" s="116"/>
      <c r="C87" s="120"/>
      <c r="D87" s="120"/>
      <c r="E87" s="120"/>
      <c r="F87" s="120"/>
      <c r="G87" s="116"/>
      <c r="H87" s="116"/>
      <c r="I87" s="116"/>
      <c r="J87" s="116"/>
      <c r="K87" s="116"/>
      <c r="L87" s="116"/>
      <c r="M87" s="116"/>
      <c r="N87" s="116"/>
      <c r="O87" s="116"/>
      <c r="P87" s="121"/>
    </row>
    <row r="88" spans="1:16" ht="15.75" x14ac:dyDescent="0.25">
      <c r="A88" s="288" t="s">
        <v>18</v>
      </c>
      <c r="B88" s="289"/>
      <c r="C88" s="289"/>
      <c r="D88" s="289"/>
      <c r="E88" s="289"/>
      <c r="F88" s="289"/>
      <c r="G88" s="289"/>
      <c r="H88" s="289"/>
      <c r="I88" s="289"/>
      <c r="J88" s="289"/>
      <c r="K88" s="289"/>
      <c r="L88" s="289"/>
      <c r="M88" s="289"/>
      <c r="N88" s="289"/>
      <c r="O88" s="289"/>
      <c r="P88" s="290"/>
    </row>
    <row r="89" spans="1:16" ht="28.5" x14ac:dyDescent="0.25">
      <c r="A89" s="122"/>
      <c r="B89" s="123"/>
      <c r="C89" s="123"/>
      <c r="D89" s="123"/>
      <c r="E89" s="123"/>
      <c r="F89" s="123"/>
      <c r="G89" s="124"/>
      <c r="H89" s="124"/>
      <c r="I89" s="124"/>
      <c r="J89" s="116"/>
      <c r="K89" s="116"/>
      <c r="L89" s="116"/>
      <c r="M89" s="116"/>
      <c r="N89" s="116"/>
      <c r="O89" s="116"/>
      <c r="P89" s="121"/>
    </row>
    <row r="90" spans="1:16" ht="26.25" x14ac:dyDescent="0.25">
      <c r="A90" s="291" t="s">
        <v>1</v>
      </c>
      <c r="B90" s="292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3"/>
    </row>
    <row r="91" spans="1:16" ht="26.25" x14ac:dyDescent="0.25">
      <c r="A91" s="291" t="s">
        <v>17</v>
      </c>
      <c r="B91" s="292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2"/>
      <c r="O91" s="292"/>
      <c r="P91" s="293"/>
    </row>
    <row r="92" spans="1:16" ht="26.25" x14ac:dyDescent="0.25">
      <c r="A92" s="291" t="s">
        <v>16</v>
      </c>
      <c r="B92" s="292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2"/>
      <c r="O92" s="292"/>
      <c r="P92" s="293"/>
    </row>
    <row r="93" spans="1:16" ht="16.5" thickBot="1" x14ac:dyDescent="0.3">
      <c r="A93" s="125"/>
      <c r="B93" s="126"/>
      <c r="C93" s="127"/>
      <c r="D93" s="127"/>
      <c r="E93" s="127"/>
      <c r="F93" s="127"/>
      <c r="G93" s="126"/>
      <c r="H93" s="126"/>
      <c r="I93" s="126"/>
      <c r="J93" s="126"/>
      <c r="K93" s="126"/>
      <c r="L93" s="126"/>
      <c r="M93" s="126"/>
      <c r="N93" s="126"/>
      <c r="O93" s="126"/>
      <c r="P93" s="128"/>
    </row>
  </sheetData>
  <sheetProtection password="B1EE" sheet="1" objects="1" scenarios="1"/>
  <mergeCells count="9">
    <mergeCell ref="A92:P92"/>
    <mergeCell ref="O4:P4"/>
    <mergeCell ref="A1:P1"/>
    <mergeCell ref="A84:P84"/>
    <mergeCell ref="A86:P86"/>
    <mergeCell ref="A88:P88"/>
    <mergeCell ref="A90:P90"/>
    <mergeCell ref="A91:P91"/>
    <mergeCell ref="O3:P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Request Form</vt:lpstr>
      <vt:lpstr>Tracking Form</vt:lpstr>
      <vt:lpstr>2-Tier Tracking</vt:lpstr>
      <vt:lpstr>3-Tier Tracking</vt:lpstr>
      <vt:lpstr>4-Tier Tracking</vt:lpstr>
      <vt:lpstr>'3-Tier Tracking'!Print_Area</vt:lpstr>
      <vt:lpstr>'Request Form'!Print_Area</vt:lpstr>
      <vt:lpstr>'Tracking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</dc:creator>
  <cp:lastModifiedBy>Jonathan Remer</cp:lastModifiedBy>
  <cp:lastPrinted>2015-02-02T16:44:08Z</cp:lastPrinted>
  <dcterms:created xsi:type="dcterms:W3CDTF">2015-01-15T16:20:06Z</dcterms:created>
  <dcterms:modified xsi:type="dcterms:W3CDTF">2018-11-01T20:00:15Z</dcterms:modified>
</cp:coreProperties>
</file>